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SA\Aulas\Modelação florestal\2024_2025\Practice 4\"/>
    </mc:Choice>
  </mc:AlternateContent>
  <xr:revisionPtr revIDLastSave="0" documentId="13_ncr:1_{014DC8A7-CFB2-4475-B377-29BDA665D6F3}" xr6:coauthVersionLast="47" xr6:coauthVersionMax="47" xr10:uidLastSave="{00000000-0000-0000-0000-000000000000}"/>
  <bookViews>
    <workbookView xWindow="-108" yWindow="-108" windowWidth="23256" windowHeight="12456" firstSheet="2" activeTab="5" xr2:uid="{00000000-000D-0000-FFFF-FFFF00000000}"/>
  </bookViews>
  <sheets>
    <sheet name="data_set_evaluation" sheetId="4" r:id="rId1"/>
    <sheet name="evaluation_model1" sheetId="2" r:id="rId2"/>
    <sheet name="evaluation_model2" sheetId="5" r:id="rId3"/>
    <sheet name="evaluation_model3" sheetId="7" r:id="rId4"/>
    <sheet name="evaluation_model4" sheetId="8" r:id="rId5"/>
    <sheet name="Summary_table" sheetId="6" r:id="rId6"/>
    <sheet name="graphics_compare" sheetId="9" r:id="rId7"/>
    <sheet name="models to compare" sheetId="3" r:id="rId8"/>
  </sheets>
  <definedNames>
    <definedName name="_xlnm._FilterDatabase" localSheetId="0" hidden="1">data_set_evaluation!$A$1:$G$403</definedName>
    <definedName name="_xlnm._FilterDatabase" localSheetId="1" hidden="1">evaluation_model1!$A$1:$G$407</definedName>
    <definedName name="_xlnm._FilterDatabase" localSheetId="2" hidden="1">evaluation_model2!$A$1:$G$407</definedName>
    <definedName name="_xlnm._FilterDatabase" localSheetId="3" hidden="1">evaluation_model3!$A$1:$G$407</definedName>
    <definedName name="_xlnm._FilterDatabase" localSheetId="4" hidden="1">evaluation_model4!$A$1:$G$407</definedName>
    <definedName name="_xlchart.v1.0" hidden="1">evaluation_model1!$I$1</definedName>
    <definedName name="_xlchart.v1.1" hidden="1">evaluation_model1!$I$2:$I$403</definedName>
    <definedName name="_xlchart.v1.10" hidden="1">evaluation_model1!$I$2:$I$407</definedName>
    <definedName name="_xlchart.v1.11" hidden="1">evaluation_model1!$I$2:$I$403</definedName>
    <definedName name="_xlchart.v1.12" hidden="1">evaluation_model2!$I$2:$I$403</definedName>
    <definedName name="_xlchart.v1.13" hidden="1">evaluation_model3!$I$2:$I$403</definedName>
    <definedName name="_xlchart.v1.14" hidden="1">evaluation_model4!$I$2:$I$403</definedName>
    <definedName name="_xlchart.v1.15" hidden="1">evaluation_model1!$I$2:$I$403</definedName>
    <definedName name="_xlchart.v1.16" hidden="1">evaluation_model2!$I$2:$I$403</definedName>
    <definedName name="_xlchart.v1.17" hidden="1">evaluation_model3!$I$2:$I$403</definedName>
    <definedName name="_xlchart.v1.18" hidden="1">evaluation_model4!$I$2:$I$403</definedName>
    <definedName name="_xlchart.v1.19" hidden="1">evaluation_model2!$I$1</definedName>
    <definedName name="_xlchart.v1.2" hidden="1">evaluation_model1!$I$1</definedName>
    <definedName name="_xlchart.v1.20" hidden="1">evaluation_model2!$I$2:$I$403</definedName>
    <definedName name="_xlchart.v1.21" hidden="1">evaluation_model2!$I$1</definedName>
    <definedName name="_xlchart.v1.22" hidden="1">evaluation_model2!$I$2:$I$403</definedName>
    <definedName name="_xlchart.v1.23" hidden="1">evaluation_model3!$I$1</definedName>
    <definedName name="_xlchart.v1.24" hidden="1">evaluation_model3!$I$2:$I$403</definedName>
    <definedName name="_xlchart.v1.25" hidden="1">evaluation_model3!$I$1</definedName>
    <definedName name="_xlchart.v1.26" hidden="1">evaluation_model3!$I$2:$I$403</definedName>
    <definedName name="_xlchart.v1.27" hidden="1">evaluation_model4!$I$1</definedName>
    <definedName name="_xlchart.v1.28" hidden="1">evaluation_model4!$I$2:$I$403</definedName>
    <definedName name="_xlchart.v1.29" hidden="1">evaluation_model4!$I$1</definedName>
    <definedName name="_xlchart.v1.3" hidden="1">evaluation_model1!$I$2:$I$403</definedName>
    <definedName name="_xlchart.v1.30" hidden="1">evaluation_model4!$I$2:$I$403</definedName>
    <definedName name="_xlchart.v1.31" hidden="1">evaluation_model1!$I$2:$I$403</definedName>
    <definedName name="_xlchart.v1.32" hidden="1">evaluation_model2!$I$2:$I$403</definedName>
    <definedName name="_xlchart.v1.33" hidden="1">evaluation_model3!$I$2:$I$403</definedName>
    <definedName name="_xlchart.v1.34" hidden="1">evaluation_model4!$I$2:$I$403</definedName>
    <definedName name="_xlchart.v1.4" hidden="1">evaluation_model1!$I$2:$I$403</definedName>
    <definedName name="_xlchart.v1.5" hidden="1">evaluation_model1!$I$2:$I$407</definedName>
    <definedName name="_xlchart.v1.6" hidden="1">evaluation_model2!$I$2:$I$403</definedName>
    <definedName name="_xlchart.v1.7" hidden="1">evaluation_model3!$I$2:$I$403</definedName>
    <definedName name="_xlchart.v1.8" hidden="1">evaluation_model4!$H$2:$H$403</definedName>
    <definedName name="_xlchart.v1.9" hidden="1">evaluation_model4!$I$2:$I$403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6" l="1"/>
  <c r="N2" i="8"/>
  <c r="G4" i="6"/>
  <c r="N2" i="7"/>
  <c r="G3" i="6"/>
  <c r="G2" i="6"/>
  <c r="B2" i="6"/>
  <c r="N2" i="5"/>
  <c r="N2" i="2"/>
  <c r="I406" i="2"/>
  <c r="J404" i="2"/>
  <c r="H2" i="8"/>
  <c r="I2" i="8" s="1"/>
  <c r="H3" i="8"/>
  <c r="I3" i="8" s="1"/>
  <c r="M3" i="8" s="1"/>
  <c r="H4" i="8"/>
  <c r="I4" i="8" s="1"/>
  <c r="H5" i="8"/>
  <c r="H6" i="8"/>
  <c r="H7" i="8"/>
  <c r="H8" i="8"/>
  <c r="I8" i="8" s="1"/>
  <c r="H9" i="8"/>
  <c r="I9" i="8" s="1"/>
  <c r="H10" i="8"/>
  <c r="I10" i="8" s="1"/>
  <c r="H11" i="8"/>
  <c r="I11" i="8" s="1"/>
  <c r="H12" i="8"/>
  <c r="I12" i="8" s="1"/>
  <c r="H13" i="8"/>
  <c r="I13" i="8" s="1"/>
  <c r="H14" i="8"/>
  <c r="I14" i="8" s="1"/>
  <c r="M14" i="8" s="1"/>
  <c r="H15" i="8"/>
  <c r="I15" i="8" s="1"/>
  <c r="H16" i="8"/>
  <c r="I16" i="8" s="1"/>
  <c r="M16" i="8" s="1"/>
  <c r="H17" i="8"/>
  <c r="H18" i="8"/>
  <c r="I18" i="8" s="1"/>
  <c r="M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M26" i="8" s="1"/>
  <c r="H27" i="8"/>
  <c r="I27" i="8" s="1"/>
  <c r="M27" i="8" s="1"/>
  <c r="H28" i="8"/>
  <c r="I28" i="8" s="1"/>
  <c r="H29" i="8"/>
  <c r="H30" i="8"/>
  <c r="I30" i="8" s="1"/>
  <c r="M30" i="8" s="1"/>
  <c r="H31" i="8"/>
  <c r="I31" i="8" s="1"/>
  <c r="M31" i="8" s="1"/>
  <c r="H32" i="8"/>
  <c r="I32" i="8" s="1"/>
  <c r="H33" i="8"/>
  <c r="I33" i="8" s="1"/>
  <c r="H34" i="8"/>
  <c r="H35" i="8"/>
  <c r="I35" i="8" s="1"/>
  <c r="H36" i="8"/>
  <c r="I36" i="8" s="1"/>
  <c r="H37" i="8"/>
  <c r="I37" i="8" s="1"/>
  <c r="H38" i="8"/>
  <c r="I38" i="8" s="1"/>
  <c r="H39" i="8"/>
  <c r="I39" i="8" s="1"/>
  <c r="H40" i="8"/>
  <c r="I40" i="8" s="1"/>
  <c r="H41" i="8"/>
  <c r="I41" i="8" s="1"/>
  <c r="H42" i="8"/>
  <c r="H43" i="8"/>
  <c r="I43" i="8" s="1"/>
  <c r="H44" i="8"/>
  <c r="I44" i="8" s="1"/>
  <c r="H45" i="8"/>
  <c r="I45" i="8" s="1"/>
  <c r="H46" i="8"/>
  <c r="I46" i="8" s="1"/>
  <c r="M46" i="8" s="1"/>
  <c r="H47" i="8"/>
  <c r="I47" i="8" s="1"/>
  <c r="M47" i="8" s="1"/>
  <c r="H48" i="8"/>
  <c r="I48" i="8" s="1"/>
  <c r="H49" i="8"/>
  <c r="I49" i="8" s="1"/>
  <c r="H50" i="8"/>
  <c r="I50" i="8" s="1"/>
  <c r="H51" i="8"/>
  <c r="I51" i="8" s="1"/>
  <c r="M51" i="8" s="1"/>
  <c r="H52" i="8"/>
  <c r="I52" i="8" s="1"/>
  <c r="H53" i="8"/>
  <c r="H54" i="8"/>
  <c r="H55" i="8"/>
  <c r="I55" i="8" s="1"/>
  <c r="H56" i="8"/>
  <c r="I56" i="8" s="1"/>
  <c r="H57" i="8"/>
  <c r="I57" i="8" s="1"/>
  <c r="M57" i="8" s="1"/>
  <c r="H58" i="8"/>
  <c r="I58" i="8" s="1"/>
  <c r="H59" i="8"/>
  <c r="I59" i="8" s="1"/>
  <c r="H60" i="8"/>
  <c r="I60" i="8" s="1"/>
  <c r="H61" i="8"/>
  <c r="I61" i="8" s="1"/>
  <c r="H62" i="8"/>
  <c r="I62" i="8" s="1"/>
  <c r="H63" i="8"/>
  <c r="I63" i="8" s="1"/>
  <c r="M63" i="8" s="1"/>
  <c r="H64" i="8"/>
  <c r="I64" i="8" s="1"/>
  <c r="M64" i="8" s="1"/>
  <c r="H65" i="8"/>
  <c r="H66" i="8"/>
  <c r="H67" i="8"/>
  <c r="I67" i="8" s="1"/>
  <c r="H68" i="8"/>
  <c r="H69" i="8"/>
  <c r="H70" i="8"/>
  <c r="H71" i="8"/>
  <c r="I71" i="8" s="1"/>
  <c r="H72" i="8"/>
  <c r="I72" i="8" s="1"/>
  <c r="H73" i="8"/>
  <c r="I73" i="8" s="1"/>
  <c r="M73" i="8" s="1"/>
  <c r="H74" i="8"/>
  <c r="I74" i="8" s="1"/>
  <c r="H75" i="8"/>
  <c r="I75" i="8" s="1"/>
  <c r="J75" i="8" s="1"/>
  <c r="H76" i="8"/>
  <c r="I76" i="8" s="1"/>
  <c r="H77" i="8"/>
  <c r="I77" i="8" s="1"/>
  <c r="H78" i="8"/>
  <c r="I78" i="8" s="1"/>
  <c r="H79" i="8"/>
  <c r="I79" i="8" s="1"/>
  <c r="H80" i="8"/>
  <c r="H81" i="8"/>
  <c r="I81" i="8" s="1"/>
  <c r="H82" i="8"/>
  <c r="I82" i="8" s="1"/>
  <c r="H83" i="8"/>
  <c r="I83" i="8" s="1"/>
  <c r="H84" i="8"/>
  <c r="I84" i="8" s="1"/>
  <c r="M84" i="8" s="1"/>
  <c r="H85" i="8"/>
  <c r="I85" i="8" s="1"/>
  <c r="H86" i="8"/>
  <c r="I86" i="8" s="1"/>
  <c r="H87" i="8"/>
  <c r="I87" i="8" s="1"/>
  <c r="J87" i="8" s="1"/>
  <c r="H88" i="8"/>
  <c r="I88" i="8" s="1"/>
  <c r="H89" i="8"/>
  <c r="I89" i="8" s="1"/>
  <c r="H90" i="8"/>
  <c r="I90" i="8" s="1"/>
  <c r="H91" i="8"/>
  <c r="I91" i="8" s="1"/>
  <c r="M91" i="8" s="1"/>
  <c r="H92" i="8"/>
  <c r="I92" i="8" s="1"/>
  <c r="H93" i="8"/>
  <c r="H94" i="8"/>
  <c r="I94" i="8" s="1"/>
  <c r="H95" i="8"/>
  <c r="I95" i="8" s="1"/>
  <c r="M95" i="8" s="1"/>
  <c r="H96" i="8"/>
  <c r="I96" i="8" s="1"/>
  <c r="H97" i="8"/>
  <c r="I97" i="8" s="1"/>
  <c r="H98" i="8"/>
  <c r="I98" i="8" s="1"/>
  <c r="H99" i="8"/>
  <c r="I99" i="8" s="1"/>
  <c r="M99" i="8" s="1"/>
  <c r="H100" i="8"/>
  <c r="I100" i="8" s="1"/>
  <c r="H101" i="8"/>
  <c r="I101" i="8" s="1"/>
  <c r="H102" i="8"/>
  <c r="I102" i="8" s="1"/>
  <c r="H103" i="8"/>
  <c r="H104" i="8"/>
  <c r="I104" i="8" s="1"/>
  <c r="H105" i="8"/>
  <c r="H106" i="8"/>
  <c r="H107" i="8"/>
  <c r="I107" i="8" s="1"/>
  <c r="H108" i="8"/>
  <c r="I108" i="8" s="1"/>
  <c r="H109" i="8"/>
  <c r="I109" i="8" s="1"/>
  <c r="J109" i="8" s="1"/>
  <c r="H110" i="8"/>
  <c r="I110" i="8" s="1"/>
  <c r="H111" i="8"/>
  <c r="I111" i="8" s="1"/>
  <c r="H112" i="8"/>
  <c r="I112" i="8" s="1"/>
  <c r="H113" i="8"/>
  <c r="I113" i="8" s="1"/>
  <c r="H114" i="8"/>
  <c r="I114" i="8" s="1"/>
  <c r="H115" i="8"/>
  <c r="I115" i="8" s="1"/>
  <c r="H116" i="8"/>
  <c r="H117" i="8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26" i="8"/>
  <c r="I126" i="8" s="1"/>
  <c r="J126" i="8" s="1"/>
  <c r="H127" i="8"/>
  <c r="I127" i="8" s="1"/>
  <c r="H128" i="8"/>
  <c r="H129" i="8"/>
  <c r="I129" i="8" s="1"/>
  <c r="M129" i="8" s="1"/>
  <c r="H130" i="8"/>
  <c r="I130" i="8" s="1"/>
  <c r="H131" i="8"/>
  <c r="I131" i="8" s="1"/>
  <c r="H132" i="8"/>
  <c r="I132" i="8" s="1"/>
  <c r="H133" i="8"/>
  <c r="I133" i="8" s="1"/>
  <c r="M133" i="8" s="1"/>
  <c r="H134" i="8"/>
  <c r="I134" i="8" s="1"/>
  <c r="H135" i="8"/>
  <c r="I135" i="8" s="1"/>
  <c r="H136" i="8"/>
  <c r="I136" i="8" s="1"/>
  <c r="H137" i="8"/>
  <c r="I137" i="8" s="1"/>
  <c r="H138" i="8"/>
  <c r="I138" i="8" s="1"/>
  <c r="M138" i="8" s="1"/>
  <c r="H139" i="8"/>
  <c r="I139" i="8" s="1"/>
  <c r="H140" i="8"/>
  <c r="I140" i="8" s="1"/>
  <c r="H141" i="8"/>
  <c r="I141" i="8" s="1"/>
  <c r="H142" i="8"/>
  <c r="I142" i="8" s="1"/>
  <c r="H143" i="8"/>
  <c r="H144" i="8"/>
  <c r="I144" i="8" s="1"/>
  <c r="J144" i="8" s="1"/>
  <c r="H145" i="8"/>
  <c r="I145" i="8" s="1"/>
  <c r="H146" i="8"/>
  <c r="I146" i="8" s="1"/>
  <c r="H147" i="8"/>
  <c r="I147" i="8" s="1"/>
  <c r="J147" i="8" s="1"/>
  <c r="H148" i="8"/>
  <c r="I148" i="8" s="1"/>
  <c r="H149" i="8"/>
  <c r="I149" i="8" s="1"/>
  <c r="H150" i="8"/>
  <c r="H151" i="8"/>
  <c r="I151" i="8" s="1"/>
  <c r="H152" i="8"/>
  <c r="H153" i="8"/>
  <c r="I153" i="8" s="1"/>
  <c r="J153" i="8" s="1"/>
  <c r="H154" i="8"/>
  <c r="I154" i="8" s="1"/>
  <c r="H155" i="8"/>
  <c r="I155" i="8" s="1"/>
  <c r="H156" i="8"/>
  <c r="I156" i="8" s="1"/>
  <c r="H157" i="8"/>
  <c r="I157" i="8" s="1"/>
  <c r="H158" i="8"/>
  <c r="I158" i="8" s="1"/>
  <c r="H159" i="8"/>
  <c r="I159" i="8" s="1"/>
  <c r="M159" i="8" s="1"/>
  <c r="H160" i="8"/>
  <c r="I160" i="8" s="1"/>
  <c r="H161" i="8"/>
  <c r="I161" i="8" s="1"/>
  <c r="H162" i="8"/>
  <c r="I162" i="8" s="1"/>
  <c r="H163" i="8"/>
  <c r="H164" i="8"/>
  <c r="I164" i="8" s="1"/>
  <c r="H165" i="8"/>
  <c r="I165" i="8" s="1"/>
  <c r="H166" i="8"/>
  <c r="I166" i="8" s="1"/>
  <c r="H167" i="8"/>
  <c r="I167" i="8" s="1"/>
  <c r="H168" i="8"/>
  <c r="I168" i="8" s="1"/>
  <c r="J168" i="8" s="1"/>
  <c r="H169" i="8"/>
  <c r="I169" i="8" s="1"/>
  <c r="H170" i="8"/>
  <c r="I170" i="8" s="1"/>
  <c r="J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J176" i="8" s="1"/>
  <c r="H177" i="8"/>
  <c r="I177" i="8" s="1"/>
  <c r="H178" i="8"/>
  <c r="I178" i="8" s="1"/>
  <c r="H179" i="8"/>
  <c r="I179" i="8" s="1"/>
  <c r="M179" i="8" s="1"/>
  <c r="H180" i="8"/>
  <c r="H181" i="8"/>
  <c r="I181" i="8" s="1"/>
  <c r="M181" i="8" s="1"/>
  <c r="H182" i="8"/>
  <c r="I182" i="8" s="1"/>
  <c r="H183" i="8"/>
  <c r="I183" i="8" s="1"/>
  <c r="H184" i="8"/>
  <c r="I184" i="8" s="1"/>
  <c r="H185" i="8"/>
  <c r="I185" i="8" s="1"/>
  <c r="J185" i="8" s="1"/>
  <c r="H186" i="8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4" i="8"/>
  <c r="H195" i="8"/>
  <c r="I195" i="8" s="1"/>
  <c r="M195" i="8" s="1"/>
  <c r="H196" i="8"/>
  <c r="I196" i="8" s="1"/>
  <c r="H197" i="8"/>
  <c r="H198" i="8"/>
  <c r="I198" i="8" s="1"/>
  <c r="H199" i="8"/>
  <c r="I199" i="8" s="1"/>
  <c r="H200" i="8"/>
  <c r="I200" i="8" s="1"/>
  <c r="H201" i="8"/>
  <c r="I201" i="8" s="1"/>
  <c r="H202" i="8"/>
  <c r="I202" i="8" s="1"/>
  <c r="J202" i="8" s="1"/>
  <c r="H203" i="8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3" i="8"/>
  <c r="I213" i="8" s="1"/>
  <c r="H214" i="8"/>
  <c r="I214" i="8" s="1"/>
  <c r="H215" i="8"/>
  <c r="I215" i="8" s="1"/>
  <c r="H216" i="8"/>
  <c r="I216" i="8" s="1"/>
  <c r="H217" i="8"/>
  <c r="I217" i="8" s="1"/>
  <c r="M217" i="8" s="1"/>
  <c r="H218" i="8"/>
  <c r="I218" i="8" s="1"/>
  <c r="H219" i="8"/>
  <c r="I219" i="8" s="1"/>
  <c r="M219" i="8" s="1"/>
  <c r="H220" i="8"/>
  <c r="I220" i="8" s="1"/>
  <c r="H221" i="8"/>
  <c r="I221" i="8" s="1"/>
  <c r="H222" i="8"/>
  <c r="I222" i="8" s="1"/>
  <c r="H223" i="8"/>
  <c r="I223" i="8" s="1"/>
  <c r="H224" i="8"/>
  <c r="I224" i="8" s="1"/>
  <c r="H225" i="8"/>
  <c r="I225" i="8" s="1"/>
  <c r="H226" i="8"/>
  <c r="I226" i="8" s="1"/>
  <c r="H227" i="8"/>
  <c r="I227" i="8" s="1"/>
  <c r="H228" i="8"/>
  <c r="H229" i="8"/>
  <c r="H230" i="8"/>
  <c r="I230" i="8" s="1"/>
  <c r="H231" i="8"/>
  <c r="I231" i="8" s="1"/>
  <c r="M231" i="8" s="1"/>
  <c r="H232" i="8"/>
  <c r="I232" i="8" s="1"/>
  <c r="J232" i="8" s="1"/>
  <c r="H233" i="8"/>
  <c r="H234" i="8"/>
  <c r="I234" i="8" s="1"/>
  <c r="H235" i="8"/>
  <c r="I235" i="8" s="1"/>
  <c r="H236" i="8"/>
  <c r="I236" i="8" s="1"/>
  <c r="J236" i="8" s="1"/>
  <c r="H237" i="8"/>
  <c r="I237" i="8" s="1"/>
  <c r="J237" i="8" s="1"/>
  <c r="H238" i="8"/>
  <c r="I238" i="8" s="1"/>
  <c r="H239" i="8"/>
  <c r="I239" i="8" s="1"/>
  <c r="H240" i="8"/>
  <c r="I240" i="8" s="1"/>
  <c r="H241" i="8"/>
  <c r="I241" i="8" s="1"/>
  <c r="M241" i="8" s="1"/>
  <c r="H242" i="8"/>
  <c r="I242" i="8" s="1"/>
  <c r="H243" i="8"/>
  <c r="I243" i="8" s="1"/>
  <c r="J243" i="8" s="1"/>
  <c r="H244" i="8"/>
  <c r="I244" i="8" s="1"/>
  <c r="H245" i="8"/>
  <c r="I245" i="8" s="1"/>
  <c r="H246" i="8"/>
  <c r="I246" i="8" s="1"/>
  <c r="H247" i="8"/>
  <c r="I247" i="8" s="1"/>
  <c r="M247" i="8" s="1"/>
  <c r="H248" i="8"/>
  <c r="I248" i="8" s="1"/>
  <c r="J248" i="8" s="1"/>
  <c r="H249" i="8"/>
  <c r="I249" i="8" s="1"/>
  <c r="H250" i="8"/>
  <c r="I250" i="8" s="1"/>
  <c r="H251" i="8"/>
  <c r="I251" i="8" s="1"/>
  <c r="H252" i="8"/>
  <c r="I252" i="8" s="1"/>
  <c r="H253" i="8"/>
  <c r="I253" i="8" s="1"/>
  <c r="H254" i="8"/>
  <c r="I254" i="8" s="1"/>
  <c r="H255" i="8"/>
  <c r="I255" i="8" s="1"/>
  <c r="H256" i="8"/>
  <c r="I256" i="8" s="1"/>
  <c r="J256" i="8" s="1"/>
  <c r="H257" i="8"/>
  <c r="I257" i="8" s="1"/>
  <c r="H258" i="8"/>
  <c r="I258" i="8" s="1"/>
  <c r="J258" i="8" s="1"/>
  <c r="H259" i="8"/>
  <c r="I259" i="8" s="1"/>
  <c r="M259" i="8" s="1"/>
  <c r="H260" i="8"/>
  <c r="I260" i="8" s="1"/>
  <c r="H261" i="8"/>
  <c r="I261" i="8" s="1"/>
  <c r="H262" i="8"/>
  <c r="I262" i="8" s="1"/>
  <c r="H263" i="8"/>
  <c r="I263" i="8" s="1"/>
  <c r="M263" i="8" s="1"/>
  <c r="H264" i="8"/>
  <c r="I264" i="8" s="1"/>
  <c r="H265" i="8"/>
  <c r="I265" i="8" s="1"/>
  <c r="H266" i="8"/>
  <c r="I266" i="8" s="1"/>
  <c r="J266" i="8" s="1"/>
  <c r="H267" i="8"/>
  <c r="I267" i="8" s="1"/>
  <c r="H268" i="8"/>
  <c r="I268" i="8" s="1"/>
  <c r="H269" i="8"/>
  <c r="I269" i="8" s="1"/>
  <c r="H270" i="8"/>
  <c r="I270" i="8" s="1"/>
  <c r="H271" i="8"/>
  <c r="I271" i="8" s="1"/>
  <c r="H272" i="8"/>
  <c r="I272" i="8" s="1"/>
  <c r="H273" i="8"/>
  <c r="I273" i="8" s="1"/>
  <c r="H274" i="8"/>
  <c r="I274" i="8" s="1"/>
  <c r="M274" i="8" s="1"/>
  <c r="H275" i="8"/>
  <c r="I275" i="8" s="1"/>
  <c r="H276" i="8"/>
  <c r="I276" i="8" s="1"/>
  <c r="H277" i="8"/>
  <c r="I277" i="8" s="1"/>
  <c r="J277" i="8" s="1"/>
  <c r="H278" i="8"/>
  <c r="I278" i="8" s="1"/>
  <c r="M278" i="8" s="1"/>
  <c r="H279" i="8"/>
  <c r="I279" i="8" s="1"/>
  <c r="H280" i="8"/>
  <c r="I280" i="8" s="1"/>
  <c r="H281" i="8"/>
  <c r="I281" i="8" s="1"/>
  <c r="M281" i="8" s="1"/>
  <c r="H282" i="8"/>
  <c r="I282" i="8" s="1"/>
  <c r="H283" i="8"/>
  <c r="I283" i="8" s="1"/>
  <c r="H284" i="8"/>
  <c r="I284" i="8" s="1"/>
  <c r="H285" i="8"/>
  <c r="I285" i="8" s="1"/>
  <c r="H286" i="8"/>
  <c r="I286" i="8" s="1"/>
  <c r="H287" i="8"/>
  <c r="I287" i="8" s="1"/>
  <c r="H288" i="8"/>
  <c r="I288" i="8" s="1"/>
  <c r="H289" i="8"/>
  <c r="I289" i="8" s="1"/>
  <c r="H290" i="8"/>
  <c r="I290" i="8" s="1"/>
  <c r="H291" i="8"/>
  <c r="I291" i="8" s="1"/>
  <c r="H292" i="8"/>
  <c r="I292" i="8" s="1"/>
  <c r="H293" i="8"/>
  <c r="I293" i="8" s="1"/>
  <c r="H294" i="8"/>
  <c r="H295" i="8"/>
  <c r="I295" i="8" s="1"/>
  <c r="H296" i="8"/>
  <c r="I296" i="8" s="1"/>
  <c r="H297" i="8"/>
  <c r="I297" i="8" s="1"/>
  <c r="H298" i="8"/>
  <c r="I298" i="8" s="1"/>
  <c r="H299" i="8"/>
  <c r="I299" i="8" s="1"/>
  <c r="H300" i="8"/>
  <c r="I300" i="8" s="1"/>
  <c r="H301" i="8"/>
  <c r="I301" i="8" s="1"/>
  <c r="H302" i="8"/>
  <c r="I302" i="8" s="1"/>
  <c r="H303" i="8"/>
  <c r="I303" i="8" s="1"/>
  <c r="J303" i="8" s="1"/>
  <c r="H304" i="8"/>
  <c r="I304" i="8" s="1"/>
  <c r="H305" i="8"/>
  <c r="I305" i="8" s="1"/>
  <c r="H306" i="8"/>
  <c r="I306" i="8" s="1"/>
  <c r="H307" i="8"/>
  <c r="I307" i="8" s="1"/>
  <c r="H308" i="8"/>
  <c r="I308" i="8" s="1"/>
  <c r="H309" i="8"/>
  <c r="I309" i="8" s="1"/>
  <c r="H310" i="8"/>
  <c r="I310" i="8" s="1"/>
  <c r="H311" i="8"/>
  <c r="I311" i="8" s="1"/>
  <c r="H312" i="8"/>
  <c r="I312" i="8" s="1"/>
  <c r="M312" i="8" s="1"/>
  <c r="H313" i="8"/>
  <c r="I313" i="8" s="1"/>
  <c r="H314" i="8"/>
  <c r="I314" i="8" s="1"/>
  <c r="H315" i="8"/>
  <c r="I315" i="8" s="1"/>
  <c r="H316" i="8"/>
  <c r="I316" i="8" s="1"/>
  <c r="H317" i="8"/>
  <c r="I317" i="8" s="1"/>
  <c r="M317" i="8" s="1"/>
  <c r="H318" i="8"/>
  <c r="I318" i="8" s="1"/>
  <c r="H319" i="8"/>
  <c r="I319" i="8" s="1"/>
  <c r="H320" i="8"/>
  <c r="I320" i="8" s="1"/>
  <c r="H321" i="8"/>
  <c r="I321" i="8" s="1"/>
  <c r="H322" i="8"/>
  <c r="I322" i="8" s="1"/>
  <c r="H323" i="8"/>
  <c r="I323" i="8" s="1"/>
  <c r="H324" i="8"/>
  <c r="I324" i="8" s="1"/>
  <c r="H325" i="8"/>
  <c r="I325" i="8" s="1"/>
  <c r="H326" i="8"/>
  <c r="I326" i="8" s="1"/>
  <c r="H327" i="8"/>
  <c r="I327" i="8" s="1"/>
  <c r="H328" i="8"/>
  <c r="I328" i="8" s="1"/>
  <c r="M328" i="8" s="1"/>
  <c r="H329" i="8"/>
  <c r="I329" i="8" s="1"/>
  <c r="H330" i="8"/>
  <c r="I330" i="8" s="1"/>
  <c r="H331" i="8"/>
  <c r="I331" i="8" s="1"/>
  <c r="H332" i="8"/>
  <c r="I332" i="8" s="1"/>
  <c r="H333" i="8"/>
  <c r="I333" i="8" s="1"/>
  <c r="H334" i="8"/>
  <c r="I334" i="8" s="1"/>
  <c r="M334" i="8" s="1"/>
  <c r="H335" i="8"/>
  <c r="I335" i="8" s="1"/>
  <c r="H336" i="8"/>
  <c r="I336" i="8" s="1"/>
  <c r="H337" i="8"/>
  <c r="I337" i="8" s="1"/>
  <c r="H338" i="8"/>
  <c r="I338" i="8" s="1"/>
  <c r="H339" i="8"/>
  <c r="I339" i="8" s="1"/>
  <c r="H340" i="8"/>
  <c r="I340" i="8" s="1"/>
  <c r="H341" i="8"/>
  <c r="I341" i="8" s="1"/>
  <c r="J341" i="8" s="1"/>
  <c r="H342" i="8"/>
  <c r="I342" i="8" s="1"/>
  <c r="H343" i="8"/>
  <c r="I343" i="8" s="1"/>
  <c r="H344" i="8"/>
  <c r="I344" i="8" s="1"/>
  <c r="H345" i="8"/>
  <c r="I345" i="8" s="1"/>
  <c r="H346" i="8"/>
  <c r="I346" i="8" s="1"/>
  <c r="H347" i="8"/>
  <c r="I347" i="8" s="1"/>
  <c r="H348" i="8"/>
  <c r="I348" i="8" s="1"/>
  <c r="H349" i="8"/>
  <c r="I349" i="8" s="1"/>
  <c r="H350" i="8"/>
  <c r="I350" i="8" s="1"/>
  <c r="H351" i="8"/>
  <c r="I351" i="8" s="1"/>
  <c r="H352" i="8"/>
  <c r="I352" i="8" s="1"/>
  <c r="M352" i="8" s="1"/>
  <c r="H353" i="8"/>
  <c r="I353" i="8" s="1"/>
  <c r="H354" i="8"/>
  <c r="I354" i="8" s="1"/>
  <c r="H355" i="8"/>
  <c r="I355" i="8" s="1"/>
  <c r="H356" i="8"/>
  <c r="I356" i="8" s="1"/>
  <c r="H357" i="8"/>
  <c r="I357" i="8" s="1"/>
  <c r="H358" i="8"/>
  <c r="I358" i="8" s="1"/>
  <c r="H359" i="8"/>
  <c r="I359" i="8" s="1"/>
  <c r="H360" i="8"/>
  <c r="I360" i="8" s="1"/>
  <c r="M360" i="8" s="1"/>
  <c r="H361" i="8"/>
  <c r="I361" i="8" s="1"/>
  <c r="H362" i="8"/>
  <c r="I362" i="8" s="1"/>
  <c r="H363" i="8"/>
  <c r="I363" i="8" s="1"/>
  <c r="H364" i="8"/>
  <c r="I364" i="8" s="1"/>
  <c r="H365" i="8"/>
  <c r="I365" i="8" s="1"/>
  <c r="J365" i="8" s="1"/>
  <c r="H366" i="8"/>
  <c r="H367" i="8"/>
  <c r="I367" i="8" s="1"/>
  <c r="H368" i="8"/>
  <c r="I368" i="8" s="1"/>
  <c r="H369" i="8"/>
  <c r="I369" i="8" s="1"/>
  <c r="H370" i="8"/>
  <c r="I370" i="8" s="1"/>
  <c r="H371" i="8"/>
  <c r="I371" i="8" s="1"/>
  <c r="H372" i="8"/>
  <c r="I372" i="8" s="1"/>
  <c r="H373" i="8"/>
  <c r="I373" i="8" s="1"/>
  <c r="H374" i="8"/>
  <c r="I374" i="8" s="1"/>
  <c r="H375" i="8"/>
  <c r="I375" i="8" s="1"/>
  <c r="J375" i="8" s="1"/>
  <c r="H376" i="8"/>
  <c r="I376" i="8" s="1"/>
  <c r="H377" i="8"/>
  <c r="I377" i="8" s="1"/>
  <c r="H378" i="8"/>
  <c r="I378" i="8" s="1"/>
  <c r="J378" i="8" s="1"/>
  <c r="H379" i="8"/>
  <c r="I379" i="8" s="1"/>
  <c r="H380" i="8"/>
  <c r="I380" i="8" s="1"/>
  <c r="H381" i="8"/>
  <c r="I381" i="8" s="1"/>
  <c r="H382" i="8"/>
  <c r="I382" i="8" s="1"/>
  <c r="H383" i="8"/>
  <c r="I383" i="8" s="1"/>
  <c r="H384" i="8"/>
  <c r="I384" i="8" s="1"/>
  <c r="H385" i="8"/>
  <c r="I385" i="8" s="1"/>
  <c r="H386" i="8"/>
  <c r="I386" i="8" s="1"/>
  <c r="H387" i="8"/>
  <c r="I387" i="8" s="1"/>
  <c r="H388" i="8"/>
  <c r="I388" i="8" s="1"/>
  <c r="M388" i="8" s="1"/>
  <c r="H389" i="8"/>
  <c r="I389" i="8" s="1"/>
  <c r="H390" i="8"/>
  <c r="I390" i="8" s="1"/>
  <c r="H391" i="8"/>
  <c r="I391" i="8" s="1"/>
  <c r="H392" i="8"/>
  <c r="I392" i="8" s="1"/>
  <c r="H393" i="8"/>
  <c r="I393" i="8" s="1"/>
  <c r="H394" i="8"/>
  <c r="I394" i="8" s="1"/>
  <c r="H395" i="8"/>
  <c r="I395" i="8" s="1"/>
  <c r="J395" i="8" s="1"/>
  <c r="H396" i="8"/>
  <c r="I396" i="8" s="1"/>
  <c r="H397" i="8"/>
  <c r="I397" i="8" s="1"/>
  <c r="H398" i="8"/>
  <c r="I398" i="8" s="1"/>
  <c r="M398" i="8" s="1"/>
  <c r="H399" i="8"/>
  <c r="I399" i="8" s="1"/>
  <c r="H400" i="8"/>
  <c r="I400" i="8" s="1"/>
  <c r="J400" i="8" s="1"/>
  <c r="H401" i="8"/>
  <c r="I401" i="8" s="1"/>
  <c r="J401" i="8" s="1"/>
  <c r="H402" i="8"/>
  <c r="I402" i="8" s="1"/>
  <c r="H403" i="8"/>
  <c r="I403" i="8" s="1"/>
  <c r="K403" i="8"/>
  <c r="L403" i="8" s="1"/>
  <c r="K402" i="8"/>
  <c r="L402" i="8" s="1"/>
  <c r="K401" i="8"/>
  <c r="L401" i="8" s="1"/>
  <c r="K400" i="8"/>
  <c r="L400" i="8" s="1"/>
  <c r="K399" i="8"/>
  <c r="L399" i="8" s="1"/>
  <c r="K398" i="8"/>
  <c r="L398" i="8" s="1"/>
  <c r="K397" i="8"/>
  <c r="L397" i="8" s="1"/>
  <c r="K396" i="8"/>
  <c r="L396" i="8" s="1"/>
  <c r="K395" i="8"/>
  <c r="L395" i="8" s="1"/>
  <c r="K394" i="8"/>
  <c r="L394" i="8" s="1"/>
  <c r="K393" i="8"/>
  <c r="L393" i="8" s="1"/>
  <c r="K392" i="8"/>
  <c r="L392" i="8" s="1"/>
  <c r="K391" i="8"/>
  <c r="L391" i="8" s="1"/>
  <c r="K390" i="8"/>
  <c r="L390" i="8" s="1"/>
  <c r="K389" i="8"/>
  <c r="L389" i="8" s="1"/>
  <c r="K388" i="8"/>
  <c r="L388" i="8" s="1"/>
  <c r="K387" i="8"/>
  <c r="L387" i="8" s="1"/>
  <c r="K386" i="8"/>
  <c r="L386" i="8" s="1"/>
  <c r="K385" i="8"/>
  <c r="L385" i="8" s="1"/>
  <c r="K384" i="8"/>
  <c r="L384" i="8" s="1"/>
  <c r="K383" i="8"/>
  <c r="L383" i="8" s="1"/>
  <c r="K382" i="8"/>
  <c r="L382" i="8" s="1"/>
  <c r="K381" i="8"/>
  <c r="L381" i="8" s="1"/>
  <c r="K380" i="8"/>
  <c r="L380" i="8" s="1"/>
  <c r="K379" i="8"/>
  <c r="L379" i="8" s="1"/>
  <c r="K378" i="8"/>
  <c r="L378" i="8" s="1"/>
  <c r="K377" i="8"/>
  <c r="L377" i="8" s="1"/>
  <c r="K376" i="8"/>
  <c r="L376" i="8" s="1"/>
  <c r="K375" i="8"/>
  <c r="L375" i="8" s="1"/>
  <c r="K374" i="8"/>
  <c r="L374" i="8" s="1"/>
  <c r="K373" i="8"/>
  <c r="L373" i="8" s="1"/>
  <c r="K372" i="8"/>
  <c r="L372" i="8" s="1"/>
  <c r="K371" i="8"/>
  <c r="L371" i="8" s="1"/>
  <c r="K370" i="8"/>
  <c r="L370" i="8" s="1"/>
  <c r="K369" i="8"/>
  <c r="L369" i="8" s="1"/>
  <c r="K368" i="8"/>
  <c r="L368" i="8" s="1"/>
  <c r="K367" i="8"/>
  <c r="L367" i="8" s="1"/>
  <c r="K366" i="8"/>
  <c r="L366" i="8" s="1"/>
  <c r="I366" i="8"/>
  <c r="M365" i="8"/>
  <c r="K365" i="8"/>
  <c r="L365" i="8" s="1"/>
  <c r="K364" i="8"/>
  <c r="L364" i="8" s="1"/>
  <c r="K363" i="8"/>
  <c r="L363" i="8" s="1"/>
  <c r="K362" i="8"/>
  <c r="L362" i="8" s="1"/>
  <c r="K361" i="8"/>
  <c r="L361" i="8" s="1"/>
  <c r="K360" i="8"/>
  <c r="L360" i="8" s="1"/>
  <c r="K359" i="8"/>
  <c r="L359" i="8" s="1"/>
  <c r="K358" i="8"/>
  <c r="L358" i="8" s="1"/>
  <c r="K357" i="8"/>
  <c r="L357" i="8" s="1"/>
  <c r="K356" i="8"/>
  <c r="L356" i="8" s="1"/>
  <c r="K355" i="8"/>
  <c r="L355" i="8" s="1"/>
  <c r="K354" i="8"/>
  <c r="L354" i="8" s="1"/>
  <c r="K353" i="8"/>
  <c r="L353" i="8" s="1"/>
  <c r="K352" i="8"/>
  <c r="L352" i="8" s="1"/>
  <c r="K351" i="8"/>
  <c r="L351" i="8" s="1"/>
  <c r="K350" i="8"/>
  <c r="L350" i="8" s="1"/>
  <c r="K349" i="8"/>
  <c r="L349" i="8" s="1"/>
  <c r="K348" i="8"/>
  <c r="L348" i="8" s="1"/>
  <c r="K347" i="8"/>
  <c r="L347" i="8" s="1"/>
  <c r="K346" i="8"/>
  <c r="L346" i="8" s="1"/>
  <c r="K345" i="8"/>
  <c r="L345" i="8" s="1"/>
  <c r="K344" i="8"/>
  <c r="L344" i="8" s="1"/>
  <c r="K343" i="8"/>
  <c r="L343" i="8" s="1"/>
  <c r="K342" i="8"/>
  <c r="L342" i="8" s="1"/>
  <c r="K341" i="8"/>
  <c r="L341" i="8" s="1"/>
  <c r="K340" i="8"/>
  <c r="L340" i="8" s="1"/>
  <c r="K339" i="8"/>
  <c r="L339" i="8" s="1"/>
  <c r="K338" i="8"/>
  <c r="L338" i="8" s="1"/>
  <c r="K337" i="8"/>
  <c r="L337" i="8" s="1"/>
  <c r="K336" i="8"/>
  <c r="L336" i="8" s="1"/>
  <c r="K335" i="8"/>
  <c r="L335" i="8" s="1"/>
  <c r="K334" i="8"/>
  <c r="L334" i="8" s="1"/>
  <c r="K333" i="8"/>
  <c r="L333" i="8" s="1"/>
  <c r="K332" i="8"/>
  <c r="L332" i="8" s="1"/>
  <c r="K331" i="8"/>
  <c r="L331" i="8" s="1"/>
  <c r="K330" i="8"/>
  <c r="L330" i="8" s="1"/>
  <c r="K329" i="8"/>
  <c r="L329" i="8" s="1"/>
  <c r="K328" i="8"/>
  <c r="L328" i="8" s="1"/>
  <c r="K327" i="8"/>
  <c r="L327" i="8" s="1"/>
  <c r="K326" i="8"/>
  <c r="L326" i="8" s="1"/>
  <c r="K325" i="8"/>
  <c r="L325" i="8" s="1"/>
  <c r="K324" i="8"/>
  <c r="L324" i="8" s="1"/>
  <c r="K323" i="8"/>
  <c r="L323" i="8" s="1"/>
  <c r="K322" i="8"/>
  <c r="L322" i="8" s="1"/>
  <c r="K321" i="8"/>
  <c r="L321" i="8" s="1"/>
  <c r="K320" i="8"/>
  <c r="L320" i="8" s="1"/>
  <c r="K319" i="8"/>
  <c r="L319" i="8" s="1"/>
  <c r="K318" i="8"/>
  <c r="L318" i="8" s="1"/>
  <c r="K317" i="8"/>
  <c r="L317" i="8" s="1"/>
  <c r="K316" i="8"/>
  <c r="L316" i="8" s="1"/>
  <c r="K315" i="8"/>
  <c r="L315" i="8" s="1"/>
  <c r="K314" i="8"/>
  <c r="L314" i="8" s="1"/>
  <c r="K313" i="8"/>
  <c r="L313" i="8" s="1"/>
  <c r="K312" i="8"/>
  <c r="L312" i="8" s="1"/>
  <c r="K311" i="8"/>
  <c r="L311" i="8" s="1"/>
  <c r="K310" i="8"/>
  <c r="L310" i="8" s="1"/>
  <c r="K309" i="8"/>
  <c r="L309" i="8" s="1"/>
  <c r="K308" i="8"/>
  <c r="L308" i="8" s="1"/>
  <c r="K307" i="8"/>
  <c r="L307" i="8" s="1"/>
  <c r="K306" i="8"/>
  <c r="L306" i="8" s="1"/>
  <c r="K305" i="8"/>
  <c r="L305" i="8" s="1"/>
  <c r="K304" i="8"/>
  <c r="L304" i="8" s="1"/>
  <c r="K303" i="8"/>
  <c r="L303" i="8" s="1"/>
  <c r="K302" i="8"/>
  <c r="L302" i="8" s="1"/>
  <c r="K301" i="8"/>
  <c r="L301" i="8" s="1"/>
  <c r="K300" i="8"/>
  <c r="L300" i="8" s="1"/>
  <c r="K299" i="8"/>
  <c r="L299" i="8" s="1"/>
  <c r="K298" i="8"/>
  <c r="L298" i="8" s="1"/>
  <c r="K297" i="8"/>
  <c r="L297" i="8" s="1"/>
  <c r="K296" i="8"/>
  <c r="L296" i="8" s="1"/>
  <c r="K295" i="8"/>
  <c r="L295" i="8" s="1"/>
  <c r="K294" i="8"/>
  <c r="L294" i="8" s="1"/>
  <c r="I294" i="8"/>
  <c r="M293" i="8"/>
  <c r="K293" i="8"/>
  <c r="L293" i="8" s="1"/>
  <c r="J293" i="8"/>
  <c r="K292" i="8"/>
  <c r="L292" i="8" s="1"/>
  <c r="K291" i="8"/>
  <c r="L291" i="8" s="1"/>
  <c r="K290" i="8"/>
  <c r="L290" i="8" s="1"/>
  <c r="K289" i="8"/>
  <c r="L289" i="8" s="1"/>
  <c r="K288" i="8"/>
  <c r="L288" i="8" s="1"/>
  <c r="K287" i="8"/>
  <c r="L287" i="8" s="1"/>
  <c r="K286" i="8"/>
  <c r="L286" i="8" s="1"/>
  <c r="K285" i="8"/>
  <c r="L285" i="8" s="1"/>
  <c r="K284" i="8"/>
  <c r="L284" i="8" s="1"/>
  <c r="K283" i="8"/>
  <c r="L283" i="8" s="1"/>
  <c r="K282" i="8"/>
  <c r="L282" i="8" s="1"/>
  <c r="K281" i="8"/>
  <c r="L281" i="8" s="1"/>
  <c r="K280" i="8"/>
  <c r="L280" i="8" s="1"/>
  <c r="K279" i="8"/>
  <c r="L279" i="8" s="1"/>
  <c r="K278" i="8"/>
  <c r="L278" i="8" s="1"/>
  <c r="K277" i="8"/>
  <c r="L277" i="8" s="1"/>
  <c r="K276" i="8"/>
  <c r="L276" i="8" s="1"/>
  <c r="K275" i="8"/>
  <c r="L275" i="8" s="1"/>
  <c r="K274" i="8"/>
  <c r="L274" i="8" s="1"/>
  <c r="K273" i="8"/>
  <c r="L273" i="8" s="1"/>
  <c r="K272" i="8"/>
  <c r="L272" i="8" s="1"/>
  <c r="K271" i="8"/>
  <c r="L271" i="8" s="1"/>
  <c r="K270" i="8"/>
  <c r="L270" i="8" s="1"/>
  <c r="K269" i="8"/>
  <c r="L269" i="8" s="1"/>
  <c r="K268" i="8"/>
  <c r="L268" i="8" s="1"/>
  <c r="K267" i="8"/>
  <c r="L267" i="8" s="1"/>
  <c r="K266" i="8"/>
  <c r="L266" i="8" s="1"/>
  <c r="K265" i="8"/>
  <c r="L265" i="8" s="1"/>
  <c r="K264" i="8"/>
  <c r="L264" i="8" s="1"/>
  <c r="K263" i="8"/>
  <c r="L263" i="8" s="1"/>
  <c r="K262" i="8"/>
  <c r="L262" i="8" s="1"/>
  <c r="K261" i="8"/>
  <c r="L261" i="8" s="1"/>
  <c r="K260" i="8"/>
  <c r="L260" i="8" s="1"/>
  <c r="K259" i="8"/>
  <c r="L259" i="8" s="1"/>
  <c r="M258" i="8"/>
  <c r="K258" i="8"/>
  <c r="L258" i="8" s="1"/>
  <c r="K257" i="8"/>
  <c r="L257" i="8" s="1"/>
  <c r="K256" i="8"/>
  <c r="L256" i="8" s="1"/>
  <c r="K255" i="8"/>
  <c r="L255" i="8" s="1"/>
  <c r="K254" i="8"/>
  <c r="L254" i="8" s="1"/>
  <c r="K253" i="8"/>
  <c r="L253" i="8" s="1"/>
  <c r="K252" i="8"/>
  <c r="L252" i="8" s="1"/>
  <c r="K251" i="8"/>
  <c r="L251" i="8" s="1"/>
  <c r="K250" i="8"/>
  <c r="L250" i="8" s="1"/>
  <c r="K249" i="8"/>
  <c r="L249" i="8" s="1"/>
  <c r="K248" i="8"/>
  <c r="L248" i="8" s="1"/>
  <c r="K247" i="8"/>
  <c r="L247" i="8" s="1"/>
  <c r="K246" i="8"/>
  <c r="L246" i="8" s="1"/>
  <c r="K245" i="8"/>
  <c r="L245" i="8" s="1"/>
  <c r="K244" i="8"/>
  <c r="L244" i="8" s="1"/>
  <c r="K243" i="8"/>
  <c r="L243" i="8" s="1"/>
  <c r="K242" i="8"/>
  <c r="L242" i="8" s="1"/>
  <c r="K241" i="8"/>
  <c r="L241" i="8" s="1"/>
  <c r="K240" i="8"/>
  <c r="L240" i="8" s="1"/>
  <c r="K239" i="8"/>
  <c r="L239" i="8" s="1"/>
  <c r="K238" i="8"/>
  <c r="L238" i="8" s="1"/>
  <c r="M237" i="8"/>
  <c r="K237" i="8"/>
  <c r="L237" i="8" s="1"/>
  <c r="K236" i="8"/>
  <c r="L236" i="8" s="1"/>
  <c r="K235" i="8"/>
  <c r="L235" i="8" s="1"/>
  <c r="K234" i="8"/>
  <c r="L234" i="8" s="1"/>
  <c r="L233" i="8"/>
  <c r="K233" i="8"/>
  <c r="I233" i="8"/>
  <c r="K232" i="8"/>
  <c r="L232" i="8" s="1"/>
  <c r="K231" i="8"/>
  <c r="L231" i="8" s="1"/>
  <c r="K230" i="8"/>
  <c r="L230" i="8" s="1"/>
  <c r="K229" i="8"/>
  <c r="L229" i="8" s="1"/>
  <c r="I229" i="8"/>
  <c r="K228" i="8"/>
  <c r="L228" i="8" s="1"/>
  <c r="I228" i="8"/>
  <c r="K227" i="8"/>
  <c r="L227" i="8" s="1"/>
  <c r="K226" i="8"/>
  <c r="L226" i="8" s="1"/>
  <c r="K225" i="8"/>
  <c r="L225" i="8" s="1"/>
  <c r="K224" i="8"/>
  <c r="L224" i="8" s="1"/>
  <c r="K223" i="8"/>
  <c r="L223" i="8" s="1"/>
  <c r="K222" i="8"/>
  <c r="L222" i="8" s="1"/>
  <c r="K221" i="8"/>
  <c r="L221" i="8" s="1"/>
  <c r="K220" i="8"/>
  <c r="L220" i="8" s="1"/>
  <c r="K219" i="8"/>
  <c r="L219" i="8" s="1"/>
  <c r="K218" i="8"/>
  <c r="L218" i="8" s="1"/>
  <c r="K217" i="8"/>
  <c r="L217" i="8" s="1"/>
  <c r="K216" i="8"/>
  <c r="L216" i="8" s="1"/>
  <c r="K215" i="8"/>
  <c r="L215" i="8" s="1"/>
  <c r="K214" i="8"/>
  <c r="L214" i="8" s="1"/>
  <c r="K213" i="8"/>
  <c r="L213" i="8" s="1"/>
  <c r="K212" i="8"/>
  <c r="L212" i="8" s="1"/>
  <c r="K211" i="8"/>
  <c r="L211" i="8" s="1"/>
  <c r="K210" i="8"/>
  <c r="L210" i="8" s="1"/>
  <c r="K209" i="8"/>
  <c r="L209" i="8" s="1"/>
  <c r="K208" i="8"/>
  <c r="L208" i="8" s="1"/>
  <c r="K207" i="8"/>
  <c r="L207" i="8" s="1"/>
  <c r="K206" i="8"/>
  <c r="L206" i="8" s="1"/>
  <c r="K205" i="8"/>
  <c r="L205" i="8" s="1"/>
  <c r="K204" i="8"/>
  <c r="L204" i="8" s="1"/>
  <c r="K203" i="8"/>
  <c r="L203" i="8" s="1"/>
  <c r="I203" i="8"/>
  <c r="K202" i="8"/>
  <c r="L202" i="8" s="1"/>
  <c r="K201" i="8"/>
  <c r="L201" i="8" s="1"/>
  <c r="K200" i="8"/>
  <c r="L200" i="8" s="1"/>
  <c r="K199" i="8"/>
  <c r="L199" i="8" s="1"/>
  <c r="K198" i="8"/>
  <c r="L198" i="8" s="1"/>
  <c r="K197" i="8"/>
  <c r="L197" i="8" s="1"/>
  <c r="I197" i="8"/>
  <c r="K196" i="8"/>
  <c r="L196" i="8" s="1"/>
  <c r="K195" i="8"/>
  <c r="L195" i="8" s="1"/>
  <c r="K194" i="8"/>
  <c r="L194" i="8" s="1"/>
  <c r="I194" i="8"/>
  <c r="K193" i="8"/>
  <c r="L193" i="8" s="1"/>
  <c r="K192" i="8"/>
  <c r="L192" i="8" s="1"/>
  <c r="K191" i="8"/>
  <c r="L191" i="8" s="1"/>
  <c r="K190" i="8"/>
  <c r="L190" i="8" s="1"/>
  <c r="K189" i="8"/>
  <c r="L189" i="8" s="1"/>
  <c r="K188" i="8"/>
  <c r="L188" i="8" s="1"/>
  <c r="K187" i="8"/>
  <c r="L187" i="8" s="1"/>
  <c r="K186" i="8"/>
  <c r="L186" i="8" s="1"/>
  <c r="I186" i="8"/>
  <c r="K185" i="8"/>
  <c r="L185" i="8" s="1"/>
  <c r="K184" i="8"/>
  <c r="L184" i="8" s="1"/>
  <c r="K183" i="8"/>
  <c r="L183" i="8" s="1"/>
  <c r="K182" i="8"/>
  <c r="L182" i="8" s="1"/>
  <c r="K181" i="8"/>
  <c r="L181" i="8" s="1"/>
  <c r="K180" i="8"/>
  <c r="L180" i="8" s="1"/>
  <c r="I180" i="8"/>
  <c r="K179" i="8"/>
  <c r="L179" i="8" s="1"/>
  <c r="K178" i="8"/>
  <c r="L178" i="8" s="1"/>
  <c r="K177" i="8"/>
  <c r="L177" i="8" s="1"/>
  <c r="K176" i="8"/>
  <c r="L176" i="8" s="1"/>
  <c r="K175" i="8"/>
  <c r="L175" i="8" s="1"/>
  <c r="K174" i="8"/>
  <c r="L174" i="8" s="1"/>
  <c r="K173" i="8"/>
  <c r="L173" i="8" s="1"/>
  <c r="K172" i="8"/>
  <c r="L172" i="8" s="1"/>
  <c r="K171" i="8"/>
  <c r="L171" i="8" s="1"/>
  <c r="K170" i="8"/>
  <c r="L170" i="8" s="1"/>
  <c r="K169" i="8"/>
  <c r="L169" i="8" s="1"/>
  <c r="K168" i="8"/>
  <c r="L168" i="8" s="1"/>
  <c r="K167" i="8"/>
  <c r="L167" i="8" s="1"/>
  <c r="K166" i="8"/>
  <c r="L166" i="8" s="1"/>
  <c r="K165" i="8"/>
  <c r="L165" i="8" s="1"/>
  <c r="K164" i="8"/>
  <c r="L164" i="8" s="1"/>
  <c r="K163" i="8"/>
  <c r="L163" i="8" s="1"/>
  <c r="I163" i="8"/>
  <c r="K162" i="8"/>
  <c r="L162" i="8" s="1"/>
  <c r="K161" i="8"/>
  <c r="L161" i="8" s="1"/>
  <c r="K160" i="8"/>
  <c r="L160" i="8" s="1"/>
  <c r="K159" i="8"/>
  <c r="L159" i="8" s="1"/>
  <c r="K158" i="8"/>
  <c r="L158" i="8" s="1"/>
  <c r="K157" i="8"/>
  <c r="L157" i="8" s="1"/>
  <c r="K156" i="8"/>
  <c r="L156" i="8" s="1"/>
  <c r="K155" i="8"/>
  <c r="L155" i="8" s="1"/>
  <c r="K154" i="8"/>
  <c r="L154" i="8" s="1"/>
  <c r="M153" i="8"/>
  <c r="K153" i="8"/>
  <c r="L153" i="8" s="1"/>
  <c r="K152" i="8"/>
  <c r="L152" i="8" s="1"/>
  <c r="I152" i="8"/>
  <c r="K151" i="8"/>
  <c r="L151" i="8" s="1"/>
  <c r="K150" i="8"/>
  <c r="L150" i="8" s="1"/>
  <c r="I150" i="8"/>
  <c r="K149" i="8"/>
  <c r="L149" i="8" s="1"/>
  <c r="K148" i="8"/>
  <c r="L148" i="8" s="1"/>
  <c r="K147" i="8"/>
  <c r="L147" i="8" s="1"/>
  <c r="K146" i="8"/>
  <c r="L146" i="8" s="1"/>
  <c r="K145" i="8"/>
  <c r="L145" i="8" s="1"/>
  <c r="K144" i="8"/>
  <c r="L144" i="8" s="1"/>
  <c r="K143" i="8"/>
  <c r="L143" i="8" s="1"/>
  <c r="I143" i="8"/>
  <c r="K142" i="8"/>
  <c r="L142" i="8" s="1"/>
  <c r="K141" i="8"/>
  <c r="L141" i="8" s="1"/>
  <c r="K140" i="8"/>
  <c r="L140" i="8" s="1"/>
  <c r="K139" i="8"/>
  <c r="L139" i="8" s="1"/>
  <c r="K138" i="8"/>
  <c r="L138" i="8" s="1"/>
  <c r="K137" i="8"/>
  <c r="L137" i="8" s="1"/>
  <c r="K136" i="8"/>
  <c r="L136" i="8" s="1"/>
  <c r="K135" i="8"/>
  <c r="L135" i="8" s="1"/>
  <c r="K134" i="8"/>
  <c r="L134" i="8" s="1"/>
  <c r="K133" i="8"/>
  <c r="L133" i="8" s="1"/>
  <c r="J133" i="8"/>
  <c r="K132" i="8"/>
  <c r="L132" i="8" s="1"/>
  <c r="K131" i="8"/>
  <c r="L131" i="8" s="1"/>
  <c r="K130" i="8"/>
  <c r="L130" i="8" s="1"/>
  <c r="K129" i="8"/>
  <c r="L129" i="8" s="1"/>
  <c r="K128" i="8"/>
  <c r="L128" i="8" s="1"/>
  <c r="I128" i="8"/>
  <c r="K127" i="8"/>
  <c r="L127" i="8" s="1"/>
  <c r="K126" i="8"/>
  <c r="L126" i="8" s="1"/>
  <c r="K125" i="8"/>
  <c r="L125" i="8" s="1"/>
  <c r="K124" i="8"/>
  <c r="L124" i="8" s="1"/>
  <c r="K123" i="8"/>
  <c r="L123" i="8" s="1"/>
  <c r="K122" i="8"/>
  <c r="L122" i="8" s="1"/>
  <c r="K121" i="8"/>
  <c r="L121" i="8" s="1"/>
  <c r="K120" i="8"/>
  <c r="L120" i="8" s="1"/>
  <c r="K119" i="8"/>
  <c r="L119" i="8" s="1"/>
  <c r="K118" i="8"/>
  <c r="L118" i="8" s="1"/>
  <c r="I118" i="8"/>
  <c r="J118" i="8" s="1"/>
  <c r="K117" i="8"/>
  <c r="L117" i="8" s="1"/>
  <c r="I117" i="8"/>
  <c r="K116" i="8"/>
  <c r="L116" i="8" s="1"/>
  <c r="I116" i="8"/>
  <c r="K115" i="8"/>
  <c r="L115" i="8" s="1"/>
  <c r="K114" i="8"/>
  <c r="L114" i="8" s="1"/>
  <c r="K113" i="8"/>
  <c r="L113" i="8" s="1"/>
  <c r="K112" i="8"/>
  <c r="L112" i="8" s="1"/>
  <c r="K111" i="8"/>
  <c r="L111" i="8" s="1"/>
  <c r="K110" i="8"/>
  <c r="L110" i="8" s="1"/>
  <c r="K109" i="8"/>
  <c r="L109" i="8" s="1"/>
  <c r="K108" i="8"/>
  <c r="L108" i="8" s="1"/>
  <c r="K107" i="8"/>
  <c r="L107" i="8" s="1"/>
  <c r="K106" i="8"/>
  <c r="L106" i="8" s="1"/>
  <c r="I106" i="8"/>
  <c r="K105" i="8"/>
  <c r="L105" i="8" s="1"/>
  <c r="I105" i="8"/>
  <c r="J105" i="8" s="1"/>
  <c r="K104" i="8"/>
  <c r="L104" i="8" s="1"/>
  <c r="K103" i="8"/>
  <c r="L103" i="8" s="1"/>
  <c r="I103" i="8"/>
  <c r="K102" i="8"/>
  <c r="L102" i="8" s="1"/>
  <c r="K101" i="8"/>
  <c r="L101" i="8" s="1"/>
  <c r="K100" i="8"/>
  <c r="L100" i="8" s="1"/>
  <c r="K99" i="8"/>
  <c r="L99" i="8" s="1"/>
  <c r="K98" i="8"/>
  <c r="L98" i="8" s="1"/>
  <c r="K97" i="8"/>
  <c r="L97" i="8" s="1"/>
  <c r="K96" i="8"/>
  <c r="L96" i="8" s="1"/>
  <c r="K95" i="8"/>
  <c r="L95" i="8" s="1"/>
  <c r="K94" i="8"/>
  <c r="L94" i="8" s="1"/>
  <c r="K93" i="8"/>
  <c r="L93" i="8" s="1"/>
  <c r="I93" i="8"/>
  <c r="M93" i="8" s="1"/>
  <c r="K92" i="8"/>
  <c r="L92" i="8" s="1"/>
  <c r="K91" i="8"/>
  <c r="L91" i="8" s="1"/>
  <c r="K90" i="8"/>
  <c r="L90" i="8" s="1"/>
  <c r="K89" i="8"/>
  <c r="L89" i="8" s="1"/>
  <c r="K88" i="8"/>
  <c r="L88" i="8" s="1"/>
  <c r="K87" i="8"/>
  <c r="L87" i="8" s="1"/>
  <c r="K86" i="8"/>
  <c r="L86" i="8" s="1"/>
  <c r="K85" i="8"/>
  <c r="L85" i="8" s="1"/>
  <c r="K84" i="8"/>
  <c r="L84" i="8" s="1"/>
  <c r="K83" i="8"/>
  <c r="L83" i="8" s="1"/>
  <c r="K82" i="8"/>
  <c r="L82" i="8" s="1"/>
  <c r="K81" i="8"/>
  <c r="L81" i="8" s="1"/>
  <c r="K80" i="8"/>
  <c r="L80" i="8" s="1"/>
  <c r="I80" i="8"/>
  <c r="M80" i="8" s="1"/>
  <c r="K79" i="8"/>
  <c r="L79" i="8" s="1"/>
  <c r="K78" i="8"/>
  <c r="L78" i="8" s="1"/>
  <c r="K77" i="8"/>
  <c r="L77" i="8" s="1"/>
  <c r="K76" i="8"/>
  <c r="L76" i="8" s="1"/>
  <c r="K75" i="8"/>
  <c r="L75" i="8" s="1"/>
  <c r="K74" i="8"/>
  <c r="L74" i="8" s="1"/>
  <c r="K73" i="8"/>
  <c r="L73" i="8" s="1"/>
  <c r="K72" i="8"/>
  <c r="L72" i="8" s="1"/>
  <c r="K71" i="8"/>
  <c r="L71" i="8" s="1"/>
  <c r="K70" i="8"/>
  <c r="L70" i="8" s="1"/>
  <c r="I70" i="8"/>
  <c r="K69" i="8"/>
  <c r="L69" i="8" s="1"/>
  <c r="I69" i="8"/>
  <c r="K68" i="8"/>
  <c r="L68" i="8" s="1"/>
  <c r="I68" i="8"/>
  <c r="K67" i="8"/>
  <c r="L67" i="8" s="1"/>
  <c r="K66" i="8"/>
  <c r="L66" i="8" s="1"/>
  <c r="I66" i="8"/>
  <c r="M66" i="8" s="1"/>
  <c r="K65" i="8"/>
  <c r="L65" i="8" s="1"/>
  <c r="I65" i="8"/>
  <c r="K64" i="8"/>
  <c r="L64" i="8" s="1"/>
  <c r="K63" i="8"/>
  <c r="L63" i="8" s="1"/>
  <c r="K62" i="8"/>
  <c r="L62" i="8" s="1"/>
  <c r="K61" i="8"/>
  <c r="L61" i="8" s="1"/>
  <c r="K60" i="8"/>
  <c r="L60" i="8" s="1"/>
  <c r="K59" i="8"/>
  <c r="L59" i="8" s="1"/>
  <c r="K58" i="8"/>
  <c r="L58" i="8" s="1"/>
  <c r="K57" i="8"/>
  <c r="L57" i="8" s="1"/>
  <c r="K56" i="8"/>
  <c r="L56" i="8" s="1"/>
  <c r="K55" i="8"/>
  <c r="L55" i="8" s="1"/>
  <c r="K54" i="8"/>
  <c r="L54" i="8" s="1"/>
  <c r="I54" i="8"/>
  <c r="M54" i="8" s="1"/>
  <c r="K53" i="8"/>
  <c r="L53" i="8" s="1"/>
  <c r="I53" i="8"/>
  <c r="K52" i="8"/>
  <c r="L52" i="8" s="1"/>
  <c r="K51" i="8"/>
  <c r="L51" i="8" s="1"/>
  <c r="K50" i="8"/>
  <c r="L50" i="8" s="1"/>
  <c r="K49" i="8"/>
  <c r="L49" i="8" s="1"/>
  <c r="K48" i="8"/>
  <c r="L48" i="8" s="1"/>
  <c r="K47" i="8"/>
  <c r="L47" i="8" s="1"/>
  <c r="K46" i="8"/>
  <c r="L46" i="8" s="1"/>
  <c r="K45" i="8"/>
  <c r="L45" i="8" s="1"/>
  <c r="K44" i="8"/>
  <c r="L44" i="8" s="1"/>
  <c r="K43" i="8"/>
  <c r="L43" i="8" s="1"/>
  <c r="K42" i="8"/>
  <c r="L42" i="8" s="1"/>
  <c r="I42" i="8"/>
  <c r="M42" i="8" s="1"/>
  <c r="K41" i="8"/>
  <c r="L41" i="8" s="1"/>
  <c r="K40" i="8"/>
  <c r="L40" i="8" s="1"/>
  <c r="K39" i="8"/>
  <c r="L39" i="8" s="1"/>
  <c r="K38" i="8"/>
  <c r="L38" i="8" s="1"/>
  <c r="K37" i="8"/>
  <c r="L37" i="8" s="1"/>
  <c r="K36" i="8"/>
  <c r="L36" i="8" s="1"/>
  <c r="K35" i="8"/>
  <c r="L35" i="8" s="1"/>
  <c r="K34" i="8"/>
  <c r="L34" i="8" s="1"/>
  <c r="I34" i="8"/>
  <c r="M34" i="8" s="1"/>
  <c r="K33" i="8"/>
  <c r="L33" i="8" s="1"/>
  <c r="K32" i="8"/>
  <c r="L32" i="8" s="1"/>
  <c r="K31" i="8"/>
  <c r="L31" i="8" s="1"/>
  <c r="K30" i="8"/>
  <c r="L30" i="8" s="1"/>
  <c r="J30" i="8"/>
  <c r="K29" i="8"/>
  <c r="L29" i="8" s="1"/>
  <c r="I29" i="8"/>
  <c r="K28" i="8"/>
  <c r="L28" i="8" s="1"/>
  <c r="K27" i="8"/>
  <c r="L27" i="8" s="1"/>
  <c r="K26" i="8"/>
  <c r="L26" i="8" s="1"/>
  <c r="K25" i="8"/>
  <c r="L25" i="8" s="1"/>
  <c r="K24" i="8"/>
  <c r="L24" i="8" s="1"/>
  <c r="K23" i="8"/>
  <c r="L23" i="8" s="1"/>
  <c r="K22" i="8"/>
  <c r="L22" i="8" s="1"/>
  <c r="K21" i="8"/>
  <c r="L21" i="8" s="1"/>
  <c r="K20" i="8"/>
  <c r="L20" i="8" s="1"/>
  <c r="K19" i="8"/>
  <c r="L19" i="8" s="1"/>
  <c r="K18" i="8"/>
  <c r="L18" i="8" s="1"/>
  <c r="K17" i="8"/>
  <c r="L17" i="8" s="1"/>
  <c r="I17" i="8"/>
  <c r="M17" i="8" s="1"/>
  <c r="K16" i="8"/>
  <c r="L16" i="8" s="1"/>
  <c r="K15" i="8"/>
  <c r="L15" i="8" s="1"/>
  <c r="K14" i="8"/>
  <c r="L14" i="8" s="1"/>
  <c r="K13" i="8"/>
  <c r="L13" i="8" s="1"/>
  <c r="K12" i="8"/>
  <c r="L12" i="8" s="1"/>
  <c r="K11" i="8"/>
  <c r="L11" i="8" s="1"/>
  <c r="K10" i="8"/>
  <c r="L10" i="8" s="1"/>
  <c r="K9" i="8"/>
  <c r="L9" i="8" s="1"/>
  <c r="K8" i="8"/>
  <c r="L8" i="8" s="1"/>
  <c r="K7" i="8"/>
  <c r="L7" i="8" s="1"/>
  <c r="I7" i="8"/>
  <c r="K6" i="8"/>
  <c r="L6" i="8" s="1"/>
  <c r="I6" i="8"/>
  <c r="K5" i="8"/>
  <c r="L5" i="8" s="1"/>
  <c r="I5" i="8"/>
  <c r="M5" i="8" s="1"/>
  <c r="K4" i="8"/>
  <c r="L4" i="8" s="1"/>
  <c r="K3" i="8"/>
  <c r="L3" i="8" s="1"/>
  <c r="K2" i="8"/>
  <c r="L2" i="8" s="1"/>
  <c r="H2" i="7"/>
  <c r="I2" i="7" s="1"/>
  <c r="M2" i="7" s="1"/>
  <c r="H3" i="7"/>
  <c r="H4" i="7"/>
  <c r="I4" i="7" s="1"/>
  <c r="H5" i="7"/>
  <c r="H6" i="7"/>
  <c r="H7" i="7"/>
  <c r="I7" i="7" s="1"/>
  <c r="H8" i="7"/>
  <c r="I8" i="7" s="1"/>
  <c r="H9" i="7"/>
  <c r="I9" i="7" s="1"/>
  <c r="J9" i="7" s="1"/>
  <c r="H10" i="7"/>
  <c r="I10" i="7" s="1"/>
  <c r="H11" i="7"/>
  <c r="I11" i="7" s="1"/>
  <c r="H12" i="7"/>
  <c r="I12" i="7" s="1"/>
  <c r="H13" i="7"/>
  <c r="I13" i="7" s="1"/>
  <c r="H14" i="7"/>
  <c r="I14" i="7" s="1"/>
  <c r="H15" i="7"/>
  <c r="H16" i="7"/>
  <c r="I16" i="7" s="1"/>
  <c r="H17" i="7"/>
  <c r="I17" i="7" s="1"/>
  <c r="M17" i="7" s="1"/>
  <c r="H18" i="7"/>
  <c r="H19" i="7"/>
  <c r="H20" i="7"/>
  <c r="I20" i="7" s="1"/>
  <c r="M20" i="7" s="1"/>
  <c r="H21" i="7"/>
  <c r="I21" i="7" s="1"/>
  <c r="H22" i="7"/>
  <c r="I22" i="7" s="1"/>
  <c r="M22" i="7" s="1"/>
  <c r="H23" i="7"/>
  <c r="I23" i="7" s="1"/>
  <c r="M23" i="7" s="1"/>
  <c r="H24" i="7"/>
  <c r="I24" i="7" s="1"/>
  <c r="H25" i="7"/>
  <c r="I25" i="7" s="1"/>
  <c r="M25" i="7" s="1"/>
  <c r="H26" i="7"/>
  <c r="I26" i="7" s="1"/>
  <c r="M26" i="7" s="1"/>
  <c r="H27" i="7"/>
  <c r="H28" i="7"/>
  <c r="I28" i="7" s="1"/>
  <c r="H29" i="7"/>
  <c r="H30" i="7"/>
  <c r="I30" i="7" s="1"/>
  <c r="H31" i="7"/>
  <c r="I31" i="7" s="1"/>
  <c r="H32" i="7"/>
  <c r="I32" i="7" s="1"/>
  <c r="H33" i="7"/>
  <c r="I33" i="7" s="1"/>
  <c r="H34" i="7"/>
  <c r="I34" i="7" s="1"/>
  <c r="M34" i="7" s="1"/>
  <c r="H35" i="7"/>
  <c r="I35" i="7" s="1"/>
  <c r="H36" i="7"/>
  <c r="I36" i="7" s="1"/>
  <c r="H37" i="7"/>
  <c r="I37" i="7" s="1"/>
  <c r="H38" i="7"/>
  <c r="I38" i="7" s="1"/>
  <c r="H39" i="7"/>
  <c r="I39" i="7" s="1"/>
  <c r="H40" i="7"/>
  <c r="I40" i="7" s="1"/>
  <c r="H41" i="7"/>
  <c r="I41" i="7" s="1"/>
  <c r="H42" i="7"/>
  <c r="H43" i="7"/>
  <c r="I43" i="7" s="1"/>
  <c r="J43" i="7" s="1"/>
  <c r="H44" i="7"/>
  <c r="I44" i="7" s="1"/>
  <c r="H45" i="7"/>
  <c r="I45" i="7" s="1"/>
  <c r="J45" i="7" s="1"/>
  <c r="H46" i="7"/>
  <c r="I46" i="7" s="1"/>
  <c r="J46" i="7" s="1"/>
  <c r="H47" i="7"/>
  <c r="I47" i="7" s="1"/>
  <c r="H48" i="7"/>
  <c r="I48" i="7" s="1"/>
  <c r="J48" i="7" s="1"/>
  <c r="H49" i="7"/>
  <c r="I49" i="7" s="1"/>
  <c r="H50" i="7"/>
  <c r="I50" i="7" s="1"/>
  <c r="H51" i="7"/>
  <c r="I51" i="7" s="1"/>
  <c r="H52" i="7"/>
  <c r="I52" i="7" s="1"/>
  <c r="H53" i="7"/>
  <c r="H54" i="7"/>
  <c r="H55" i="7"/>
  <c r="I55" i="7" s="1"/>
  <c r="H56" i="7"/>
  <c r="H57" i="7"/>
  <c r="I57" i="7" s="1"/>
  <c r="H58" i="7"/>
  <c r="I58" i="7" s="1"/>
  <c r="H59" i="7"/>
  <c r="I59" i="7" s="1"/>
  <c r="H60" i="7"/>
  <c r="I60" i="7" s="1"/>
  <c r="M60" i="7" s="1"/>
  <c r="H61" i="7"/>
  <c r="I61" i="7" s="1"/>
  <c r="J61" i="7" s="1"/>
  <c r="H62" i="7"/>
  <c r="I62" i="7" s="1"/>
  <c r="H63" i="7"/>
  <c r="I63" i="7" s="1"/>
  <c r="J63" i="7" s="1"/>
  <c r="H64" i="7"/>
  <c r="I64" i="7" s="1"/>
  <c r="J64" i="7" s="1"/>
  <c r="H65" i="7"/>
  <c r="I65" i="7" s="1"/>
  <c r="M65" i="7" s="1"/>
  <c r="H66" i="7"/>
  <c r="H67" i="7"/>
  <c r="H68" i="7"/>
  <c r="I68" i="7" s="1"/>
  <c r="J68" i="7" s="1"/>
  <c r="H69" i="7"/>
  <c r="I69" i="7" s="1"/>
  <c r="M69" i="7" s="1"/>
  <c r="H70" i="7"/>
  <c r="H71" i="7"/>
  <c r="I71" i="7" s="1"/>
  <c r="H72" i="7"/>
  <c r="I72" i="7" s="1"/>
  <c r="H73" i="7"/>
  <c r="I73" i="7" s="1"/>
  <c r="H74" i="7"/>
  <c r="I74" i="7" s="1"/>
  <c r="H75" i="7"/>
  <c r="I75" i="7" s="1"/>
  <c r="H76" i="7"/>
  <c r="I76" i="7" s="1"/>
  <c r="J76" i="7" s="1"/>
  <c r="H77" i="7"/>
  <c r="I77" i="7" s="1"/>
  <c r="H78" i="7"/>
  <c r="I78" i="7" s="1"/>
  <c r="H79" i="7"/>
  <c r="I79" i="7" s="1"/>
  <c r="H80" i="7"/>
  <c r="I80" i="7" s="1"/>
  <c r="M80" i="7" s="1"/>
  <c r="H81" i="7"/>
  <c r="H82" i="7"/>
  <c r="I82" i="7" s="1"/>
  <c r="H83" i="7"/>
  <c r="I83" i="7" s="1"/>
  <c r="H84" i="7"/>
  <c r="I84" i="7" s="1"/>
  <c r="J84" i="7" s="1"/>
  <c r="H85" i="7"/>
  <c r="I85" i="7" s="1"/>
  <c r="H86" i="7"/>
  <c r="I86" i="7" s="1"/>
  <c r="H87" i="7"/>
  <c r="I87" i="7" s="1"/>
  <c r="H88" i="7"/>
  <c r="I88" i="7" s="1"/>
  <c r="H89" i="7"/>
  <c r="I89" i="7" s="1"/>
  <c r="J89" i="7" s="1"/>
  <c r="H90" i="7"/>
  <c r="I90" i="7" s="1"/>
  <c r="H91" i="7"/>
  <c r="I91" i="7" s="1"/>
  <c r="J91" i="7" s="1"/>
  <c r="H92" i="7"/>
  <c r="H93" i="7"/>
  <c r="H94" i="7"/>
  <c r="I94" i="7" s="1"/>
  <c r="H95" i="7"/>
  <c r="I95" i="7" s="1"/>
  <c r="J95" i="7" s="1"/>
  <c r="H96" i="7"/>
  <c r="I96" i="7" s="1"/>
  <c r="H97" i="7"/>
  <c r="I97" i="7" s="1"/>
  <c r="H98" i="7"/>
  <c r="I98" i="7" s="1"/>
  <c r="H99" i="7"/>
  <c r="I99" i="7" s="1"/>
  <c r="H100" i="7"/>
  <c r="I100" i="7" s="1"/>
  <c r="H101" i="7"/>
  <c r="I101" i="7" s="1"/>
  <c r="J101" i="7" s="1"/>
  <c r="H102" i="7"/>
  <c r="I102" i="7" s="1"/>
  <c r="H103" i="7"/>
  <c r="H104" i="7"/>
  <c r="H105" i="7"/>
  <c r="I105" i="7" s="1"/>
  <c r="H106" i="7"/>
  <c r="I106" i="7" s="1"/>
  <c r="M106" i="7" s="1"/>
  <c r="H107" i="7"/>
  <c r="I107" i="7" s="1"/>
  <c r="H108" i="7"/>
  <c r="I108" i="7" s="1"/>
  <c r="J108" i="7" s="1"/>
  <c r="H109" i="7"/>
  <c r="I109" i="7" s="1"/>
  <c r="M109" i="7" s="1"/>
  <c r="H110" i="7"/>
  <c r="I110" i="7" s="1"/>
  <c r="H111" i="7"/>
  <c r="I111" i="7" s="1"/>
  <c r="H112" i="7"/>
  <c r="I112" i="7" s="1"/>
  <c r="H113" i="7"/>
  <c r="I113" i="7" s="1"/>
  <c r="H114" i="7"/>
  <c r="I114" i="7" s="1"/>
  <c r="H115" i="7"/>
  <c r="I115" i="7" s="1"/>
  <c r="H116" i="7"/>
  <c r="I116" i="7" s="1"/>
  <c r="H117" i="7"/>
  <c r="I117" i="7" s="1"/>
  <c r="J117" i="7" s="1"/>
  <c r="H118" i="7"/>
  <c r="I118" i="7" s="1"/>
  <c r="H119" i="7"/>
  <c r="I119" i="7" s="1"/>
  <c r="H120" i="7"/>
  <c r="I120" i="7" s="1"/>
  <c r="H121" i="7"/>
  <c r="I121" i="7" s="1"/>
  <c r="M121" i="7" s="1"/>
  <c r="H122" i="7"/>
  <c r="I122" i="7" s="1"/>
  <c r="H123" i="7"/>
  <c r="I123" i="7" s="1"/>
  <c r="H124" i="7"/>
  <c r="I124" i="7" s="1"/>
  <c r="H125" i="7"/>
  <c r="I125" i="7" s="1"/>
  <c r="H126" i="7"/>
  <c r="I126" i="7" s="1"/>
  <c r="H127" i="7"/>
  <c r="I127" i="7" s="1"/>
  <c r="H128" i="7"/>
  <c r="I128" i="7" s="1"/>
  <c r="H129" i="7"/>
  <c r="I129" i="7" s="1"/>
  <c r="H130" i="7"/>
  <c r="I130" i="7" s="1"/>
  <c r="H131" i="7"/>
  <c r="I131" i="7" s="1"/>
  <c r="M131" i="7" s="1"/>
  <c r="H132" i="7"/>
  <c r="I132" i="7" s="1"/>
  <c r="J132" i="7" s="1"/>
  <c r="H133" i="7"/>
  <c r="I133" i="7" s="1"/>
  <c r="H134" i="7"/>
  <c r="I134" i="7" s="1"/>
  <c r="H135" i="7"/>
  <c r="I135" i="7" s="1"/>
  <c r="M135" i="7" s="1"/>
  <c r="H136" i="7"/>
  <c r="I136" i="7" s="1"/>
  <c r="H137" i="7"/>
  <c r="I137" i="7" s="1"/>
  <c r="H138" i="7"/>
  <c r="I138" i="7" s="1"/>
  <c r="H139" i="7"/>
  <c r="I139" i="7" s="1"/>
  <c r="H140" i="7"/>
  <c r="I140" i="7" s="1"/>
  <c r="H141" i="7"/>
  <c r="H142" i="7"/>
  <c r="I142" i="7" s="1"/>
  <c r="H143" i="7"/>
  <c r="I143" i="7" s="1"/>
  <c r="H144" i="7"/>
  <c r="I144" i="7" s="1"/>
  <c r="H145" i="7"/>
  <c r="I145" i="7" s="1"/>
  <c r="H146" i="7"/>
  <c r="I146" i="7" s="1"/>
  <c r="H147" i="7"/>
  <c r="I147" i="7" s="1"/>
  <c r="H148" i="7"/>
  <c r="I148" i="7" s="1"/>
  <c r="H149" i="7"/>
  <c r="I149" i="7" s="1"/>
  <c r="H150" i="7"/>
  <c r="I150" i="7" s="1"/>
  <c r="H151" i="7"/>
  <c r="I151" i="7" s="1"/>
  <c r="J151" i="7" s="1"/>
  <c r="H152" i="7"/>
  <c r="H153" i="7"/>
  <c r="I153" i="7" s="1"/>
  <c r="H154" i="7"/>
  <c r="I154" i="7" s="1"/>
  <c r="J154" i="7" s="1"/>
  <c r="H155" i="7"/>
  <c r="I155" i="7" s="1"/>
  <c r="H156" i="7"/>
  <c r="I156" i="7" s="1"/>
  <c r="H157" i="7"/>
  <c r="I157" i="7" s="1"/>
  <c r="H158" i="7"/>
  <c r="I158" i="7" s="1"/>
  <c r="H159" i="7"/>
  <c r="I159" i="7" s="1"/>
  <c r="J159" i="7" s="1"/>
  <c r="H160" i="7"/>
  <c r="I160" i="7" s="1"/>
  <c r="H161" i="7"/>
  <c r="I161" i="7" s="1"/>
  <c r="H162" i="7"/>
  <c r="I162" i="7" s="1"/>
  <c r="H163" i="7"/>
  <c r="H164" i="7"/>
  <c r="H165" i="7"/>
  <c r="I165" i="7" s="1"/>
  <c r="H166" i="7"/>
  <c r="I166" i="7" s="1"/>
  <c r="H167" i="7"/>
  <c r="I167" i="7" s="1"/>
  <c r="H168" i="7"/>
  <c r="I168" i="7" s="1"/>
  <c r="H169" i="7"/>
  <c r="I169" i="7" s="1"/>
  <c r="H170" i="7"/>
  <c r="I170" i="7" s="1"/>
  <c r="M170" i="7" s="1"/>
  <c r="H171" i="7"/>
  <c r="I171" i="7" s="1"/>
  <c r="H172" i="7"/>
  <c r="I172" i="7" s="1"/>
  <c r="H173" i="7"/>
  <c r="I173" i="7" s="1"/>
  <c r="H174" i="7"/>
  <c r="I174" i="7" s="1"/>
  <c r="M174" i="7" s="1"/>
  <c r="H175" i="7"/>
  <c r="I175" i="7" s="1"/>
  <c r="H176" i="7"/>
  <c r="I176" i="7" s="1"/>
  <c r="H177" i="7"/>
  <c r="I177" i="7" s="1"/>
  <c r="H178" i="7"/>
  <c r="I178" i="7" s="1"/>
  <c r="H179" i="7"/>
  <c r="I179" i="7" s="1"/>
  <c r="J179" i="7" s="1"/>
  <c r="H180" i="7"/>
  <c r="I180" i="7" s="1"/>
  <c r="H181" i="7"/>
  <c r="I181" i="7" s="1"/>
  <c r="H182" i="7"/>
  <c r="I182" i="7" s="1"/>
  <c r="H183" i="7"/>
  <c r="I183" i="7" s="1"/>
  <c r="H184" i="7"/>
  <c r="I184" i="7" s="1"/>
  <c r="H185" i="7"/>
  <c r="I185" i="7" s="1"/>
  <c r="M185" i="7" s="1"/>
  <c r="H186" i="7"/>
  <c r="I186" i="7" s="1"/>
  <c r="H187" i="7"/>
  <c r="I187" i="7" s="1"/>
  <c r="H188" i="7"/>
  <c r="I188" i="7" s="1"/>
  <c r="H189" i="7"/>
  <c r="I189" i="7" s="1"/>
  <c r="M189" i="7" s="1"/>
  <c r="H190" i="7"/>
  <c r="I190" i="7" s="1"/>
  <c r="M190" i="7" s="1"/>
  <c r="H191" i="7"/>
  <c r="I191" i="7" s="1"/>
  <c r="H192" i="7"/>
  <c r="I192" i="7" s="1"/>
  <c r="H193" i="7"/>
  <c r="I193" i="7" s="1"/>
  <c r="H194" i="7"/>
  <c r="I194" i="7" s="1"/>
  <c r="H195" i="7"/>
  <c r="I195" i="7" s="1"/>
  <c r="J195" i="7" s="1"/>
  <c r="H196" i="7"/>
  <c r="I196" i="7" s="1"/>
  <c r="H197" i="7"/>
  <c r="H198" i="7"/>
  <c r="I198" i="7" s="1"/>
  <c r="H199" i="7"/>
  <c r="I199" i="7" s="1"/>
  <c r="H200" i="7"/>
  <c r="I200" i="7" s="1"/>
  <c r="H201" i="7"/>
  <c r="I201" i="7" s="1"/>
  <c r="H202" i="7"/>
  <c r="I202" i="7" s="1"/>
  <c r="H203" i="7"/>
  <c r="I203" i="7" s="1"/>
  <c r="M203" i="7" s="1"/>
  <c r="H204" i="7"/>
  <c r="I204" i="7" s="1"/>
  <c r="H205" i="7"/>
  <c r="I205" i="7" s="1"/>
  <c r="M205" i="7" s="1"/>
  <c r="H206" i="7"/>
  <c r="I206" i="7" s="1"/>
  <c r="H207" i="7"/>
  <c r="I207" i="7" s="1"/>
  <c r="M207" i="7" s="1"/>
  <c r="H208" i="7"/>
  <c r="I208" i="7" s="1"/>
  <c r="H209" i="7"/>
  <c r="I209" i="7" s="1"/>
  <c r="H210" i="7"/>
  <c r="I210" i="7" s="1"/>
  <c r="H211" i="7"/>
  <c r="I211" i="7" s="1"/>
  <c r="H212" i="7"/>
  <c r="I212" i="7" s="1"/>
  <c r="H213" i="7"/>
  <c r="I213" i="7" s="1"/>
  <c r="H214" i="7"/>
  <c r="I214" i="7" s="1"/>
  <c r="H215" i="7"/>
  <c r="I215" i="7" s="1"/>
  <c r="H216" i="7"/>
  <c r="I216" i="7" s="1"/>
  <c r="M216" i="7" s="1"/>
  <c r="H217" i="7"/>
  <c r="I217" i="7" s="1"/>
  <c r="H218" i="7"/>
  <c r="I218" i="7" s="1"/>
  <c r="H219" i="7"/>
  <c r="I219" i="7" s="1"/>
  <c r="H220" i="7"/>
  <c r="I220" i="7" s="1"/>
  <c r="H221" i="7"/>
  <c r="I221" i="7" s="1"/>
  <c r="M221" i="7" s="1"/>
  <c r="H222" i="7"/>
  <c r="I222" i="7" s="1"/>
  <c r="H223" i="7"/>
  <c r="I223" i="7" s="1"/>
  <c r="H224" i="7"/>
  <c r="I224" i="7" s="1"/>
  <c r="H225" i="7"/>
  <c r="I225" i="7" s="1"/>
  <c r="H226" i="7"/>
  <c r="I226" i="7" s="1"/>
  <c r="H227" i="7"/>
  <c r="I227" i="7" s="1"/>
  <c r="H228" i="7"/>
  <c r="I228" i="7" s="1"/>
  <c r="H229" i="7"/>
  <c r="I229" i="7" s="1"/>
  <c r="H230" i="7"/>
  <c r="I230" i="7" s="1"/>
  <c r="H231" i="7"/>
  <c r="H232" i="7"/>
  <c r="I232" i="7" s="1"/>
  <c r="H233" i="7"/>
  <c r="I233" i="7" s="1"/>
  <c r="H234" i="7"/>
  <c r="I234" i="7" s="1"/>
  <c r="H235" i="7"/>
  <c r="I235" i="7" s="1"/>
  <c r="H236" i="7"/>
  <c r="I236" i="7" s="1"/>
  <c r="H237" i="7"/>
  <c r="I237" i="7" s="1"/>
  <c r="H238" i="7"/>
  <c r="I238" i="7" s="1"/>
  <c r="H239" i="7"/>
  <c r="I239" i="7" s="1"/>
  <c r="H240" i="7"/>
  <c r="I240" i="7" s="1"/>
  <c r="H241" i="7"/>
  <c r="I241" i="7" s="1"/>
  <c r="J241" i="7" s="1"/>
  <c r="H242" i="7"/>
  <c r="I242" i="7" s="1"/>
  <c r="H243" i="7"/>
  <c r="I243" i="7" s="1"/>
  <c r="H244" i="7"/>
  <c r="I244" i="7" s="1"/>
  <c r="H245" i="7"/>
  <c r="I245" i="7" s="1"/>
  <c r="J245" i="7" s="1"/>
  <c r="H246" i="7"/>
  <c r="I246" i="7" s="1"/>
  <c r="H247" i="7"/>
  <c r="I247" i="7" s="1"/>
  <c r="H248" i="7"/>
  <c r="I248" i="7" s="1"/>
  <c r="H249" i="7"/>
  <c r="I249" i="7" s="1"/>
  <c r="H250" i="7"/>
  <c r="I250" i="7" s="1"/>
  <c r="M250" i="7" s="1"/>
  <c r="H251" i="7"/>
  <c r="I251" i="7" s="1"/>
  <c r="H252" i="7"/>
  <c r="I252" i="7" s="1"/>
  <c r="H253" i="7"/>
  <c r="I253" i="7" s="1"/>
  <c r="H254" i="7"/>
  <c r="I254" i="7" s="1"/>
  <c r="M254" i="7" s="1"/>
  <c r="H255" i="7"/>
  <c r="I255" i="7" s="1"/>
  <c r="H256" i="7"/>
  <c r="I256" i="7" s="1"/>
  <c r="H257" i="7"/>
  <c r="I257" i="7" s="1"/>
  <c r="H258" i="7"/>
  <c r="I258" i="7" s="1"/>
  <c r="M258" i="7" s="1"/>
  <c r="H259" i="7"/>
  <c r="I259" i="7" s="1"/>
  <c r="H260" i="7"/>
  <c r="I260" i="7" s="1"/>
  <c r="H261" i="7"/>
  <c r="I261" i="7" s="1"/>
  <c r="H262" i="7"/>
  <c r="I262" i="7" s="1"/>
  <c r="H263" i="7"/>
  <c r="I263" i="7" s="1"/>
  <c r="J263" i="7" s="1"/>
  <c r="H264" i="7"/>
  <c r="I264" i="7" s="1"/>
  <c r="M264" i="7" s="1"/>
  <c r="H265" i="7"/>
  <c r="I265" i="7" s="1"/>
  <c r="H266" i="7"/>
  <c r="I266" i="7" s="1"/>
  <c r="H267" i="7"/>
  <c r="I267" i="7" s="1"/>
  <c r="M267" i="7" s="1"/>
  <c r="H268" i="7"/>
  <c r="I268" i="7" s="1"/>
  <c r="H269" i="7"/>
  <c r="I269" i="7" s="1"/>
  <c r="H270" i="7"/>
  <c r="I270" i="7" s="1"/>
  <c r="H271" i="7"/>
  <c r="I271" i="7" s="1"/>
  <c r="M271" i="7" s="1"/>
  <c r="H272" i="7"/>
  <c r="I272" i="7" s="1"/>
  <c r="H273" i="7"/>
  <c r="I273" i="7" s="1"/>
  <c r="H274" i="7"/>
  <c r="I274" i="7" s="1"/>
  <c r="H275" i="7"/>
  <c r="I275" i="7" s="1"/>
  <c r="H276" i="7"/>
  <c r="I276" i="7" s="1"/>
  <c r="H277" i="7"/>
  <c r="I277" i="7" s="1"/>
  <c r="H278" i="7"/>
  <c r="I278" i="7" s="1"/>
  <c r="H279" i="7"/>
  <c r="H280" i="7"/>
  <c r="I280" i="7" s="1"/>
  <c r="H281" i="7"/>
  <c r="H282" i="7"/>
  <c r="I282" i="7" s="1"/>
  <c r="H283" i="7"/>
  <c r="I283" i="7" s="1"/>
  <c r="H284" i="7"/>
  <c r="I284" i="7" s="1"/>
  <c r="H285" i="7"/>
  <c r="I285" i="7" s="1"/>
  <c r="H286" i="7"/>
  <c r="I286" i="7" s="1"/>
  <c r="H287" i="7"/>
  <c r="I287" i="7" s="1"/>
  <c r="H288" i="7"/>
  <c r="I288" i="7" s="1"/>
  <c r="H289" i="7"/>
  <c r="I289" i="7" s="1"/>
  <c r="H290" i="7"/>
  <c r="I290" i="7" s="1"/>
  <c r="H291" i="7"/>
  <c r="H292" i="7"/>
  <c r="H293" i="7"/>
  <c r="I293" i="7" s="1"/>
  <c r="M293" i="7" s="1"/>
  <c r="H294" i="7"/>
  <c r="H295" i="7"/>
  <c r="I295" i="7" s="1"/>
  <c r="H296" i="7"/>
  <c r="I296" i="7" s="1"/>
  <c r="H297" i="7"/>
  <c r="I297" i="7" s="1"/>
  <c r="H298" i="7"/>
  <c r="I298" i="7" s="1"/>
  <c r="H299" i="7"/>
  <c r="I299" i="7" s="1"/>
  <c r="H300" i="7"/>
  <c r="I300" i="7" s="1"/>
  <c r="H301" i="7"/>
  <c r="I301" i="7" s="1"/>
  <c r="H302" i="7"/>
  <c r="I302" i="7" s="1"/>
  <c r="H303" i="7"/>
  <c r="I303" i="7" s="1"/>
  <c r="M303" i="7" s="1"/>
  <c r="H304" i="7"/>
  <c r="I304" i="7" s="1"/>
  <c r="H305" i="7"/>
  <c r="H306" i="7"/>
  <c r="I306" i="7" s="1"/>
  <c r="H307" i="7"/>
  <c r="I307" i="7" s="1"/>
  <c r="H308" i="7"/>
  <c r="I308" i="7" s="1"/>
  <c r="H309" i="7"/>
  <c r="I309" i="7" s="1"/>
  <c r="H310" i="7"/>
  <c r="I310" i="7" s="1"/>
  <c r="H311" i="7"/>
  <c r="I311" i="7" s="1"/>
  <c r="H312" i="7"/>
  <c r="I312" i="7" s="1"/>
  <c r="H313" i="7"/>
  <c r="I313" i="7" s="1"/>
  <c r="H314" i="7"/>
  <c r="I314" i="7" s="1"/>
  <c r="H315" i="7"/>
  <c r="H316" i="7"/>
  <c r="I316" i="7" s="1"/>
  <c r="H317" i="7"/>
  <c r="I317" i="7" s="1"/>
  <c r="H318" i="7"/>
  <c r="I318" i="7" s="1"/>
  <c r="H319" i="7"/>
  <c r="I319" i="7" s="1"/>
  <c r="M319" i="7" s="1"/>
  <c r="H320" i="7"/>
  <c r="I320" i="7" s="1"/>
  <c r="H321" i="7"/>
  <c r="I321" i="7" s="1"/>
  <c r="H322" i="7"/>
  <c r="I322" i="7" s="1"/>
  <c r="H323" i="7"/>
  <c r="I323" i="7" s="1"/>
  <c r="H324" i="7"/>
  <c r="I324" i="7" s="1"/>
  <c r="H325" i="7"/>
  <c r="I325" i="7" s="1"/>
  <c r="H326" i="7"/>
  <c r="I326" i="7" s="1"/>
  <c r="H327" i="7"/>
  <c r="H328" i="7"/>
  <c r="H329" i="7"/>
  <c r="I329" i="7" s="1"/>
  <c r="H330" i="7"/>
  <c r="I330" i="7" s="1"/>
  <c r="H331" i="7"/>
  <c r="I331" i="7" s="1"/>
  <c r="H332" i="7"/>
  <c r="I332" i="7" s="1"/>
  <c r="H333" i="7"/>
  <c r="I333" i="7" s="1"/>
  <c r="J333" i="7" s="1"/>
  <c r="H334" i="7"/>
  <c r="I334" i="7" s="1"/>
  <c r="H335" i="7"/>
  <c r="I335" i="7" s="1"/>
  <c r="H336" i="7"/>
  <c r="I336" i="7" s="1"/>
  <c r="J336" i="7" s="1"/>
  <c r="H337" i="7"/>
  <c r="I337" i="7" s="1"/>
  <c r="H338" i="7"/>
  <c r="I338" i="7" s="1"/>
  <c r="H339" i="7"/>
  <c r="H340" i="7"/>
  <c r="I340" i="7" s="1"/>
  <c r="M340" i="7" s="1"/>
  <c r="H341" i="7"/>
  <c r="I341" i="7" s="1"/>
  <c r="H342" i="7"/>
  <c r="I342" i="7" s="1"/>
  <c r="H343" i="7"/>
  <c r="I343" i="7" s="1"/>
  <c r="H344" i="7"/>
  <c r="I344" i="7" s="1"/>
  <c r="H345" i="7"/>
  <c r="I345" i="7" s="1"/>
  <c r="H346" i="7"/>
  <c r="I346" i="7" s="1"/>
  <c r="H347" i="7"/>
  <c r="I347" i="7" s="1"/>
  <c r="H348" i="7"/>
  <c r="I348" i="7" s="1"/>
  <c r="H349" i="7"/>
  <c r="I349" i="7" s="1"/>
  <c r="H350" i="7"/>
  <c r="I350" i="7" s="1"/>
  <c r="H351" i="7"/>
  <c r="I351" i="7" s="1"/>
  <c r="H352" i="7"/>
  <c r="I352" i="7" s="1"/>
  <c r="H353" i="7"/>
  <c r="I353" i="7" s="1"/>
  <c r="H354" i="7"/>
  <c r="I354" i="7" s="1"/>
  <c r="H355" i="7"/>
  <c r="I355" i="7" s="1"/>
  <c r="H356" i="7"/>
  <c r="I356" i="7" s="1"/>
  <c r="H357" i="7"/>
  <c r="I357" i="7" s="1"/>
  <c r="H358" i="7"/>
  <c r="I358" i="7" s="1"/>
  <c r="J358" i="7" s="1"/>
  <c r="H359" i="7"/>
  <c r="I359" i="7" s="1"/>
  <c r="H360" i="7"/>
  <c r="I360" i="7" s="1"/>
  <c r="H361" i="7"/>
  <c r="I361" i="7" s="1"/>
  <c r="H362" i="7"/>
  <c r="I362" i="7" s="1"/>
  <c r="H363" i="7"/>
  <c r="I363" i="7" s="1"/>
  <c r="H364" i="7"/>
  <c r="I364" i="7" s="1"/>
  <c r="H365" i="7"/>
  <c r="I365" i="7" s="1"/>
  <c r="H366" i="7"/>
  <c r="I366" i="7" s="1"/>
  <c r="H367" i="7"/>
  <c r="I367" i="7" s="1"/>
  <c r="J367" i="7" s="1"/>
  <c r="H368" i="7"/>
  <c r="I368" i="7" s="1"/>
  <c r="H369" i="7"/>
  <c r="I369" i="7" s="1"/>
  <c r="H370" i="7"/>
  <c r="I370" i="7" s="1"/>
  <c r="M370" i="7" s="1"/>
  <c r="H371" i="7"/>
  <c r="I371" i="7" s="1"/>
  <c r="H372" i="7"/>
  <c r="I372" i="7" s="1"/>
  <c r="H373" i="7"/>
  <c r="I373" i="7" s="1"/>
  <c r="H374" i="7"/>
  <c r="I374" i="7" s="1"/>
  <c r="H375" i="7"/>
  <c r="I375" i="7" s="1"/>
  <c r="H376" i="7"/>
  <c r="I376" i="7" s="1"/>
  <c r="H377" i="7"/>
  <c r="I377" i="7" s="1"/>
  <c r="H378" i="7"/>
  <c r="I378" i="7" s="1"/>
  <c r="H379" i="7"/>
  <c r="I379" i="7" s="1"/>
  <c r="H380" i="7"/>
  <c r="I380" i="7" s="1"/>
  <c r="H381" i="7"/>
  <c r="I381" i="7" s="1"/>
  <c r="H382" i="7"/>
  <c r="I382" i="7" s="1"/>
  <c r="H383" i="7"/>
  <c r="I383" i="7" s="1"/>
  <c r="H384" i="7"/>
  <c r="I384" i="7" s="1"/>
  <c r="H385" i="7"/>
  <c r="I385" i="7" s="1"/>
  <c r="H386" i="7"/>
  <c r="I386" i="7" s="1"/>
  <c r="H387" i="7"/>
  <c r="H388" i="7"/>
  <c r="I388" i="7" s="1"/>
  <c r="M388" i="7" s="1"/>
  <c r="H389" i="7"/>
  <c r="I389" i="7" s="1"/>
  <c r="H390" i="7"/>
  <c r="I390" i="7" s="1"/>
  <c r="H391" i="7"/>
  <c r="I391" i="7" s="1"/>
  <c r="H392" i="7"/>
  <c r="I392" i="7" s="1"/>
  <c r="H393" i="7"/>
  <c r="I393" i="7" s="1"/>
  <c r="H394" i="7"/>
  <c r="I394" i="7" s="1"/>
  <c r="H395" i="7"/>
  <c r="I395" i="7" s="1"/>
  <c r="H396" i="7"/>
  <c r="I396" i="7" s="1"/>
  <c r="H397" i="7"/>
  <c r="I397" i="7" s="1"/>
  <c r="H398" i="7"/>
  <c r="I398" i="7" s="1"/>
  <c r="H399" i="7"/>
  <c r="H400" i="7"/>
  <c r="I400" i="7" s="1"/>
  <c r="H401" i="7"/>
  <c r="I401" i="7" s="1"/>
  <c r="H402" i="7"/>
  <c r="I402" i="7" s="1"/>
  <c r="H403" i="7"/>
  <c r="I403" i="7" s="1"/>
  <c r="K403" i="7"/>
  <c r="L403" i="7" s="1"/>
  <c r="K402" i="7"/>
  <c r="L402" i="7" s="1"/>
  <c r="K401" i="7"/>
  <c r="L401" i="7" s="1"/>
  <c r="K400" i="7"/>
  <c r="L400" i="7" s="1"/>
  <c r="K399" i="7"/>
  <c r="L399" i="7" s="1"/>
  <c r="I399" i="7"/>
  <c r="K398" i="7"/>
  <c r="L398" i="7" s="1"/>
  <c r="K397" i="7"/>
  <c r="L397" i="7" s="1"/>
  <c r="K396" i="7"/>
  <c r="L396" i="7" s="1"/>
  <c r="K395" i="7"/>
  <c r="L395" i="7" s="1"/>
  <c r="K394" i="7"/>
  <c r="L394" i="7" s="1"/>
  <c r="K393" i="7"/>
  <c r="L393" i="7" s="1"/>
  <c r="K392" i="7"/>
  <c r="L392" i="7" s="1"/>
  <c r="K391" i="7"/>
  <c r="L391" i="7" s="1"/>
  <c r="K390" i="7"/>
  <c r="L390" i="7" s="1"/>
  <c r="K389" i="7"/>
  <c r="L389" i="7" s="1"/>
  <c r="K388" i="7"/>
  <c r="L388" i="7" s="1"/>
  <c r="K387" i="7"/>
  <c r="L387" i="7" s="1"/>
  <c r="I387" i="7"/>
  <c r="K386" i="7"/>
  <c r="L386" i="7" s="1"/>
  <c r="K385" i="7"/>
  <c r="L385" i="7" s="1"/>
  <c r="L384" i="7"/>
  <c r="K384" i="7"/>
  <c r="K383" i="7"/>
  <c r="L383" i="7" s="1"/>
  <c r="K382" i="7"/>
  <c r="L382" i="7" s="1"/>
  <c r="K381" i="7"/>
  <c r="L381" i="7" s="1"/>
  <c r="K380" i="7"/>
  <c r="L380" i="7" s="1"/>
  <c r="K379" i="7"/>
  <c r="L379" i="7" s="1"/>
  <c r="K378" i="7"/>
  <c r="L378" i="7" s="1"/>
  <c r="K377" i="7"/>
  <c r="L377" i="7" s="1"/>
  <c r="K376" i="7"/>
  <c r="L376" i="7" s="1"/>
  <c r="K375" i="7"/>
  <c r="L375" i="7" s="1"/>
  <c r="K374" i="7"/>
  <c r="L374" i="7" s="1"/>
  <c r="K373" i="7"/>
  <c r="L373" i="7" s="1"/>
  <c r="K372" i="7"/>
  <c r="L372" i="7" s="1"/>
  <c r="K371" i="7"/>
  <c r="L371" i="7" s="1"/>
  <c r="K370" i="7"/>
  <c r="L370" i="7" s="1"/>
  <c r="K369" i="7"/>
  <c r="L369" i="7" s="1"/>
  <c r="K368" i="7"/>
  <c r="L368" i="7" s="1"/>
  <c r="K367" i="7"/>
  <c r="L367" i="7" s="1"/>
  <c r="K366" i="7"/>
  <c r="L366" i="7" s="1"/>
  <c r="K365" i="7"/>
  <c r="L365" i="7" s="1"/>
  <c r="K364" i="7"/>
  <c r="L364" i="7" s="1"/>
  <c r="K363" i="7"/>
  <c r="L363" i="7" s="1"/>
  <c r="K362" i="7"/>
  <c r="L362" i="7" s="1"/>
  <c r="K361" i="7"/>
  <c r="L361" i="7" s="1"/>
  <c r="K360" i="7"/>
  <c r="L360" i="7" s="1"/>
  <c r="K359" i="7"/>
  <c r="L359" i="7" s="1"/>
  <c r="K358" i="7"/>
  <c r="L358" i="7" s="1"/>
  <c r="K357" i="7"/>
  <c r="L357" i="7" s="1"/>
  <c r="K356" i="7"/>
  <c r="L356" i="7" s="1"/>
  <c r="K355" i="7"/>
  <c r="L355" i="7" s="1"/>
  <c r="K354" i="7"/>
  <c r="L354" i="7" s="1"/>
  <c r="K353" i="7"/>
  <c r="L353" i="7" s="1"/>
  <c r="K352" i="7"/>
  <c r="L352" i="7" s="1"/>
  <c r="K351" i="7"/>
  <c r="L351" i="7" s="1"/>
  <c r="K350" i="7"/>
  <c r="L350" i="7" s="1"/>
  <c r="K349" i="7"/>
  <c r="L349" i="7" s="1"/>
  <c r="K348" i="7"/>
  <c r="L348" i="7" s="1"/>
  <c r="K347" i="7"/>
  <c r="L347" i="7" s="1"/>
  <c r="K346" i="7"/>
  <c r="L346" i="7" s="1"/>
  <c r="K345" i="7"/>
  <c r="L345" i="7" s="1"/>
  <c r="K344" i="7"/>
  <c r="L344" i="7" s="1"/>
  <c r="K343" i="7"/>
  <c r="L343" i="7" s="1"/>
  <c r="K342" i="7"/>
  <c r="L342" i="7" s="1"/>
  <c r="K341" i="7"/>
  <c r="L341" i="7" s="1"/>
  <c r="K340" i="7"/>
  <c r="L340" i="7" s="1"/>
  <c r="J340" i="7"/>
  <c r="K339" i="7"/>
  <c r="L339" i="7" s="1"/>
  <c r="I339" i="7"/>
  <c r="K338" i="7"/>
  <c r="L338" i="7" s="1"/>
  <c r="K337" i="7"/>
  <c r="L337" i="7" s="1"/>
  <c r="K336" i="7"/>
  <c r="L336" i="7" s="1"/>
  <c r="K335" i="7"/>
  <c r="L335" i="7" s="1"/>
  <c r="K334" i="7"/>
  <c r="L334" i="7" s="1"/>
  <c r="K333" i="7"/>
  <c r="L333" i="7" s="1"/>
  <c r="K332" i="7"/>
  <c r="L332" i="7" s="1"/>
  <c r="K331" i="7"/>
  <c r="L331" i="7" s="1"/>
  <c r="K330" i="7"/>
  <c r="L330" i="7" s="1"/>
  <c r="K329" i="7"/>
  <c r="L329" i="7" s="1"/>
  <c r="K328" i="7"/>
  <c r="L328" i="7" s="1"/>
  <c r="I328" i="7"/>
  <c r="K327" i="7"/>
  <c r="L327" i="7" s="1"/>
  <c r="I327" i="7"/>
  <c r="K326" i="7"/>
  <c r="L326" i="7" s="1"/>
  <c r="K325" i="7"/>
  <c r="L325" i="7" s="1"/>
  <c r="K324" i="7"/>
  <c r="L324" i="7" s="1"/>
  <c r="K323" i="7"/>
  <c r="L323" i="7" s="1"/>
  <c r="K322" i="7"/>
  <c r="L322" i="7" s="1"/>
  <c r="K321" i="7"/>
  <c r="L321" i="7" s="1"/>
  <c r="K320" i="7"/>
  <c r="L320" i="7" s="1"/>
  <c r="K319" i="7"/>
  <c r="L319" i="7" s="1"/>
  <c r="K318" i="7"/>
  <c r="L318" i="7" s="1"/>
  <c r="K317" i="7"/>
  <c r="L317" i="7" s="1"/>
  <c r="K316" i="7"/>
  <c r="L316" i="7" s="1"/>
  <c r="K315" i="7"/>
  <c r="L315" i="7" s="1"/>
  <c r="I315" i="7"/>
  <c r="K314" i="7"/>
  <c r="L314" i="7" s="1"/>
  <c r="K313" i="7"/>
  <c r="L313" i="7" s="1"/>
  <c r="K312" i="7"/>
  <c r="L312" i="7" s="1"/>
  <c r="K311" i="7"/>
  <c r="L311" i="7" s="1"/>
  <c r="K310" i="7"/>
  <c r="L310" i="7" s="1"/>
  <c r="K309" i="7"/>
  <c r="L309" i="7" s="1"/>
  <c r="K308" i="7"/>
  <c r="L308" i="7" s="1"/>
  <c r="K307" i="7"/>
  <c r="L307" i="7" s="1"/>
  <c r="K306" i="7"/>
  <c r="L306" i="7" s="1"/>
  <c r="K305" i="7"/>
  <c r="L305" i="7" s="1"/>
  <c r="I305" i="7"/>
  <c r="K304" i="7"/>
  <c r="L304" i="7" s="1"/>
  <c r="K303" i="7"/>
  <c r="L303" i="7" s="1"/>
  <c r="K302" i="7"/>
  <c r="L302" i="7" s="1"/>
  <c r="K301" i="7"/>
  <c r="L301" i="7" s="1"/>
  <c r="K300" i="7"/>
  <c r="L300" i="7" s="1"/>
  <c r="K299" i="7"/>
  <c r="L299" i="7" s="1"/>
  <c r="K298" i="7"/>
  <c r="L298" i="7" s="1"/>
  <c r="K297" i="7"/>
  <c r="L297" i="7" s="1"/>
  <c r="K296" i="7"/>
  <c r="L296" i="7" s="1"/>
  <c r="K295" i="7"/>
  <c r="L295" i="7" s="1"/>
  <c r="K294" i="7"/>
  <c r="L294" i="7" s="1"/>
  <c r="I294" i="7"/>
  <c r="K293" i="7"/>
  <c r="L293" i="7" s="1"/>
  <c r="K292" i="7"/>
  <c r="L292" i="7" s="1"/>
  <c r="I292" i="7"/>
  <c r="K291" i="7"/>
  <c r="L291" i="7" s="1"/>
  <c r="I291" i="7"/>
  <c r="K290" i="7"/>
  <c r="L290" i="7" s="1"/>
  <c r="K289" i="7"/>
  <c r="L289" i="7" s="1"/>
  <c r="K288" i="7"/>
  <c r="L288" i="7" s="1"/>
  <c r="K287" i="7"/>
  <c r="L287" i="7" s="1"/>
  <c r="K286" i="7"/>
  <c r="L286" i="7" s="1"/>
  <c r="K285" i="7"/>
  <c r="L285" i="7" s="1"/>
  <c r="K284" i="7"/>
  <c r="L284" i="7" s="1"/>
  <c r="K283" i="7"/>
  <c r="L283" i="7" s="1"/>
  <c r="K282" i="7"/>
  <c r="L282" i="7" s="1"/>
  <c r="K281" i="7"/>
  <c r="L281" i="7" s="1"/>
  <c r="I281" i="7"/>
  <c r="M281" i="7" s="1"/>
  <c r="K280" i="7"/>
  <c r="L280" i="7" s="1"/>
  <c r="K279" i="7"/>
  <c r="L279" i="7" s="1"/>
  <c r="I279" i="7"/>
  <c r="K278" i="7"/>
  <c r="L278" i="7" s="1"/>
  <c r="K277" i="7"/>
  <c r="L277" i="7" s="1"/>
  <c r="K276" i="7"/>
  <c r="L276" i="7" s="1"/>
  <c r="K275" i="7"/>
  <c r="L275" i="7" s="1"/>
  <c r="K274" i="7"/>
  <c r="L274" i="7" s="1"/>
  <c r="K273" i="7"/>
  <c r="L273" i="7" s="1"/>
  <c r="K272" i="7"/>
  <c r="L272" i="7" s="1"/>
  <c r="K271" i="7"/>
  <c r="L271" i="7" s="1"/>
  <c r="K270" i="7"/>
  <c r="L270" i="7" s="1"/>
  <c r="K269" i="7"/>
  <c r="L269" i="7" s="1"/>
  <c r="K268" i="7"/>
  <c r="L268" i="7" s="1"/>
  <c r="K267" i="7"/>
  <c r="L267" i="7" s="1"/>
  <c r="K266" i="7"/>
  <c r="L266" i="7" s="1"/>
  <c r="K265" i="7"/>
  <c r="L265" i="7" s="1"/>
  <c r="K264" i="7"/>
  <c r="L264" i="7" s="1"/>
  <c r="K263" i="7"/>
  <c r="L263" i="7" s="1"/>
  <c r="K262" i="7"/>
  <c r="L262" i="7" s="1"/>
  <c r="K261" i="7"/>
  <c r="L261" i="7" s="1"/>
  <c r="K260" i="7"/>
  <c r="L260" i="7" s="1"/>
  <c r="K259" i="7"/>
  <c r="L259" i="7" s="1"/>
  <c r="K258" i="7"/>
  <c r="L258" i="7" s="1"/>
  <c r="K257" i="7"/>
  <c r="L257" i="7" s="1"/>
  <c r="K256" i="7"/>
  <c r="L256" i="7" s="1"/>
  <c r="K255" i="7"/>
  <c r="L255" i="7" s="1"/>
  <c r="K254" i="7"/>
  <c r="L254" i="7" s="1"/>
  <c r="K253" i="7"/>
  <c r="L253" i="7" s="1"/>
  <c r="K252" i="7"/>
  <c r="L252" i="7" s="1"/>
  <c r="K251" i="7"/>
  <c r="L251" i="7" s="1"/>
  <c r="K250" i="7"/>
  <c r="L250" i="7" s="1"/>
  <c r="K249" i="7"/>
  <c r="L249" i="7" s="1"/>
  <c r="K248" i="7"/>
  <c r="L248" i="7" s="1"/>
  <c r="K247" i="7"/>
  <c r="L247" i="7" s="1"/>
  <c r="K246" i="7"/>
  <c r="L246" i="7" s="1"/>
  <c r="K245" i="7"/>
  <c r="L245" i="7" s="1"/>
  <c r="K244" i="7"/>
  <c r="L244" i="7" s="1"/>
  <c r="K243" i="7"/>
  <c r="L243" i="7" s="1"/>
  <c r="K242" i="7"/>
  <c r="L242" i="7" s="1"/>
  <c r="K241" i="7"/>
  <c r="L241" i="7" s="1"/>
  <c r="K240" i="7"/>
  <c r="L240" i="7" s="1"/>
  <c r="K239" i="7"/>
  <c r="L239" i="7" s="1"/>
  <c r="K238" i="7"/>
  <c r="L238" i="7" s="1"/>
  <c r="K237" i="7"/>
  <c r="L237" i="7" s="1"/>
  <c r="K236" i="7"/>
  <c r="L236" i="7" s="1"/>
  <c r="K235" i="7"/>
  <c r="L235" i="7" s="1"/>
  <c r="K234" i="7"/>
  <c r="L234" i="7" s="1"/>
  <c r="K233" i="7"/>
  <c r="L233" i="7" s="1"/>
  <c r="K232" i="7"/>
  <c r="L232" i="7" s="1"/>
  <c r="K231" i="7"/>
  <c r="L231" i="7" s="1"/>
  <c r="I231" i="7"/>
  <c r="K230" i="7"/>
  <c r="L230" i="7" s="1"/>
  <c r="K229" i="7"/>
  <c r="L229" i="7" s="1"/>
  <c r="K228" i="7"/>
  <c r="L228" i="7" s="1"/>
  <c r="K227" i="7"/>
  <c r="L227" i="7" s="1"/>
  <c r="K226" i="7"/>
  <c r="L226" i="7" s="1"/>
  <c r="K225" i="7"/>
  <c r="L225" i="7" s="1"/>
  <c r="K224" i="7"/>
  <c r="L224" i="7" s="1"/>
  <c r="K223" i="7"/>
  <c r="L223" i="7" s="1"/>
  <c r="K222" i="7"/>
  <c r="L222" i="7" s="1"/>
  <c r="K221" i="7"/>
  <c r="L221" i="7" s="1"/>
  <c r="K220" i="7"/>
  <c r="L220" i="7" s="1"/>
  <c r="K219" i="7"/>
  <c r="L219" i="7" s="1"/>
  <c r="K218" i="7"/>
  <c r="L218" i="7" s="1"/>
  <c r="K217" i="7"/>
  <c r="L217" i="7" s="1"/>
  <c r="K216" i="7"/>
  <c r="L216" i="7" s="1"/>
  <c r="K215" i="7"/>
  <c r="L215" i="7" s="1"/>
  <c r="K214" i="7"/>
  <c r="L214" i="7" s="1"/>
  <c r="K213" i="7"/>
  <c r="L213" i="7" s="1"/>
  <c r="K212" i="7"/>
  <c r="L212" i="7" s="1"/>
  <c r="K211" i="7"/>
  <c r="L211" i="7" s="1"/>
  <c r="K210" i="7"/>
  <c r="L210" i="7" s="1"/>
  <c r="K209" i="7"/>
  <c r="L209" i="7" s="1"/>
  <c r="K208" i="7"/>
  <c r="L208" i="7" s="1"/>
  <c r="L207" i="7"/>
  <c r="K207" i="7"/>
  <c r="J207" i="7"/>
  <c r="K206" i="7"/>
  <c r="L206" i="7" s="1"/>
  <c r="K205" i="7"/>
  <c r="L205" i="7" s="1"/>
  <c r="K204" i="7"/>
  <c r="L204" i="7" s="1"/>
  <c r="K203" i="7"/>
  <c r="L203" i="7" s="1"/>
  <c r="K202" i="7"/>
  <c r="L202" i="7" s="1"/>
  <c r="K201" i="7"/>
  <c r="L201" i="7" s="1"/>
  <c r="K200" i="7"/>
  <c r="L200" i="7" s="1"/>
  <c r="K199" i="7"/>
  <c r="L199" i="7" s="1"/>
  <c r="K198" i="7"/>
  <c r="L198" i="7" s="1"/>
  <c r="K197" i="7"/>
  <c r="L197" i="7" s="1"/>
  <c r="I197" i="7"/>
  <c r="M197" i="7" s="1"/>
  <c r="K196" i="7"/>
  <c r="L196" i="7" s="1"/>
  <c r="K195" i="7"/>
  <c r="L195" i="7" s="1"/>
  <c r="K194" i="7"/>
  <c r="L194" i="7" s="1"/>
  <c r="K193" i="7"/>
  <c r="L193" i="7" s="1"/>
  <c r="K192" i="7"/>
  <c r="L192" i="7" s="1"/>
  <c r="K191" i="7"/>
  <c r="L191" i="7" s="1"/>
  <c r="K190" i="7"/>
  <c r="L190" i="7" s="1"/>
  <c r="K189" i="7"/>
  <c r="L189" i="7" s="1"/>
  <c r="K188" i="7"/>
  <c r="L188" i="7" s="1"/>
  <c r="K187" i="7"/>
  <c r="L187" i="7" s="1"/>
  <c r="K186" i="7"/>
  <c r="L186" i="7" s="1"/>
  <c r="K185" i="7"/>
  <c r="L185" i="7" s="1"/>
  <c r="K184" i="7"/>
  <c r="L184" i="7" s="1"/>
  <c r="K183" i="7"/>
  <c r="L183" i="7" s="1"/>
  <c r="K182" i="7"/>
  <c r="L182" i="7" s="1"/>
  <c r="K181" i="7"/>
  <c r="L181" i="7" s="1"/>
  <c r="K180" i="7"/>
  <c r="L180" i="7" s="1"/>
  <c r="K179" i="7"/>
  <c r="L179" i="7" s="1"/>
  <c r="K178" i="7"/>
  <c r="L178" i="7" s="1"/>
  <c r="K177" i="7"/>
  <c r="L177" i="7" s="1"/>
  <c r="L176" i="7"/>
  <c r="K176" i="7"/>
  <c r="K175" i="7"/>
  <c r="L175" i="7" s="1"/>
  <c r="K174" i="7"/>
  <c r="L174" i="7" s="1"/>
  <c r="J174" i="7"/>
  <c r="K173" i="7"/>
  <c r="L173" i="7" s="1"/>
  <c r="K172" i="7"/>
  <c r="L172" i="7" s="1"/>
  <c r="K171" i="7"/>
  <c r="L171" i="7" s="1"/>
  <c r="K170" i="7"/>
  <c r="L170" i="7" s="1"/>
  <c r="K169" i="7"/>
  <c r="L169" i="7" s="1"/>
  <c r="K168" i="7"/>
  <c r="L168" i="7" s="1"/>
  <c r="L167" i="7"/>
  <c r="K167" i="7"/>
  <c r="K166" i="7"/>
  <c r="L166" i="7" s="1"/>
  <c r="K165" i="7"/>
  <c r="L165" i="7" s="1"/>
  <c r="K164" i="7"/>
  <c r="L164" i="7" s="1"/>
  <c r="I164" i="7"/>
  <c r="J164" i="7" s="1"/>
  <c r="K163" i="7"/>
  <c r="L163" i="7" s="1"/>
  <c r="I163" i="7"/>
  <c r="K162" i="7"/>
  <c r="L162" i="7" s="1"/>
  <c r="K161" i="7"/>
  <c r="L161" i="7" s="1"/>
  <c r="K160" i="7"/>
  <c r="L160" i="7" s="1"/>
  <c r="K159" i="7"/>
  <c r="L159" i="7" s="1"/>
  <c r="K158" i="7"/>
  <c r="L158" i="7" s="1"/>
  <c r="K157" i="7"/>
  <c r="L157" i="7" s="1"/>
  <c r="K156" i="7"/>
  <c r="L156" i="7" s="1"/>
  <c r="K155" i="7"/>
  <c r="L155" i="7" s="1"/>
  <c r="K154" i="7"/>
  <c r="L154" i="7" s="1"/>
  <c r="K153" i="7"/>
  <c r="L153" i="7" s="1"/>
  <c r="K152" i="7"/>
  <c r="L152" i="7" s="1"/>
  <c r="I152" i="7"/>
  <c r="K151" i="7"/>
  <c r="L151" i="7" s="1"/>
  <c r="K150" i="7"/>
  <c r="L150" i="7" s="1"/>
  <c r="K149" i="7"/>
  <c r="L149" i="7" s="1"/>
  <c r="K148" i="7"/>
  <c r="L148" i="7" s="1"/>
  <c r="K147" i="7"/>
  <c r="L147" i="7" s="1"/>
  <c r="K146" i="7"/>
  <c r="L146" i="7" s="1"/>
  <c r="K145" i="7"/>
  <c r="L145" i="7" s="1"/>
  <c r="K144" i="7"/>
  <c r="L144" i="7" s="1"/>
  <c r="K143" i="7"/>
  <c r="L143" i="7" s="1"/>
  <c r="K142" i="7"/>
  <c r="L142" i="7" s="1"/>
  <c r="K141" i="7"/>
  <c r="L141" i="7" s="1"/>
  <c r="I141" i="7"/>
  <c r="K140" i="7"/>
  <c r="L140" i="7" s="1"/>
  <c r="K139" i="7"/>
  <c r="L139" i="7" s="1"/>
  <c r="K138" i="7"/>
  <c r="L138" i="7" s="1"/>
  <c r="K137" i="7"/>
  <c r="L137" i="7" s="1"/>
  <c r="K136" i="7"/>
  <c r="L136" i="7" s="1"/>
  <c r="K135" i="7"/>
  <c r="L135" i="7" s="1"/>
  <c r="J135" i="7"/>
  <c r="K134" i="7"/>
  <c r="L134" i="7" s="1"/>
  <c r="K133" i="7"/>
  <c r="L133" i="7" s="1"/>
  <c r="K132" i="7"/>
  <c r="L132" i="7" s="1"/>
  <c r="K131" i="7"/>
  <c r="L131" i="7" s="1"/>
  <c r="K130" i="7"/>
  <c r="L130" i="7" s="1"/>
  <c r="K129" i="7"/>
  <c r="L129" i="7" s="1"/>
  <c r="K128" i="7"/>
  <c r="L128" i="7" s="1"/>
  <c r="K127" i="7"/>
  <c r="L127" i="7" s="1"/>
  <c r="K126" i="7"/>
  <c r="L126" i="7" s="1"/>
  <c r="K125" i="7"/>
  <c r="L125" i="7" s="1"/>
  <c r="K124" i="7"/>
  <c r="L124" i="7" s="1"/>
  <c r="K123" i="7"/>
  <c r="L123" i="7" s="1"/>
  <c r="K122" i="7"/>
  <c r="L122" i="7" s="1"/>
  <c r="K121" i="7"/>
  <c r="L121" i="7" s="1"/>
  <c r="K120" i="7"/>
  <c r="L120" i="7" s="1"/>
  <c r="K119" i="7"/>
  <c r="L119" i="7" s="1"/>
  <c r="K118" i="7"/>
  <c r="L118" i="7" s="1"/>
  <c r="K117" i="7"/>
  <c r="L117" i="7" s="1"/>
  <c r="K116" i="7"/>
  <c r="L116" i="7" s="1"/>
  <c r="K115" i="7"/>
  <c r="L115" i="7" s="1"/>
  <c r="K114" i="7"/>
  <c r="L114" i="7" s="1"/>
  <c r="K113" i="7"/>
  <c r="L113" i="7" s="1"/>
  <c r="K112" i="7"/>
  <c r="L112" i="7" s="1"/>
  <c r="K111" i="7"/>
  <c r="L111" i="7" s="1"/>
  <c r="K110" i="7"/>
  <c r="L110" i="7" s="1"/>
  <c r="K109" i="7"/>
  <c r="L109" i="7" s="1"/>
  <c r="K108" i="7"/>
  <c r="L108" i="7" s="1"/>
  <c r="K107" i="7"/>
  <c r="L107" i="7" s="1"/>
  <c r="K106" i="7"/>
  <c r="L106" i="7" s="1"/>
  <c r="K105" i="7"/>
  <c r="L105" i="7" s="1"/>
  <c r="K104" i="7"/>
  <c r="L104" i="7" s="1"/>
  <c r="I104" i="7"/>
  <c r="M104" i="7" s="1"/>
  <c r="K103" i="7"/>
  <c r="L103" i="7" s="1"/>
  <c r="I103" i="7"/>
  <c r="K102" i="7"/>
  <c r="L102" i="7" s="1"/>
  <c r="K101" i="7"/>
  <c r="L101" i="7" s="1"/>
  <c r="K100" i="7"/>
  <c r="L100" i="7" s="1"/>
  <c r="K99" i="7"/>
  <c r="L99" i="7" s="1"/>
  <c r="K98" i="7"/>
  <c r="L98" i="7" s="1"/>
  <c r="K97" i="7"/>
  <c r="L97" i="7" s="1"/>
  <c r="K96" i="7"/>
  <c r="L96" i="7" s="1"/>
  <c r="K95" i="7"/>
  <c r="L95" i="7" s="1"/>
  <c r="K94" i="7"/>
  <c r="L94" i="7" s="1"/>
  <c r="K93" i="7"/>
  <c r="L93" i="7" s="1"/>
  <c r="I93" i="7"/>
  <c r="J93" i="7" s="1"/>
  <c r="K92" i="7"/>
  <c r="L92" i="7" s="1"/>
  <c r="I92" i="7"/>
  <c r="J92" i="7" s="1"/>
  <c r="K91" i="7"/>
  <c r="L91" i="7" s="1"/>
  <c r="K90" i="7"/>
  <c r="L90" i="7" s="1"/>
  <c r="K89" i="7"/>
  <c r="L89" i="7" s="1"/>
  <c r="K88" i="7"/>
  <c r="L88" i="7" s="1"/>
  <c r="K87" i="7"/>
  <c r="L87" i="7" s="1"/>
  <c r="K86" i="7"/>
  <c r="L86" i="7" s="1"/>
  <c r="K85" i="7"/>
  <c r="L85" i="7" s="1"/>
  <c r="K84" i="7"/>
  <c r="L84" i="7" s="1"/>
  <c r="K83" i="7"/>
  <c r="L83" i="7" s="1"/>
  <c r="K82" i="7"/>
  <c r="L82" i="7" s="1"/>
  <c r="K81" i="7"/>
  <c r="L81" i="7" s="1"/>
  <c r="I81" i="7"/>
  <c r="J81" i="7" s="1"/>
  <c r="K80" i="7"/>
  <c r="L80" i="7" s="1"/>
  <c r="K79" i="7"/>
  <c r="L79" i="7" s="1"/>
  <c r="K78" i="7"/>
  <c r="L78" i="7" s="1"/>
  <c r="K77" i="7"/>
  <c r="L77" i="7" s="1"/>
  <c r="K76" i="7"/>
  <c r="L76" i="7" s="1"/>
  <c r="K75" i="7"/>
  <c r="L75" i="7" s="1"/>
  <c r="K74" i="7"/>
  <c r="L74" i="7" s="1"/>
  <c r="K73" i="7"/>
  <c r="L73" i="7" s="1"/>
  <c r="K72" i="7"/>
  <c r="L72" i="7" s="1"/>
  <c r="K71" i="7"/>
  <c r="L71" i="7" s="1"/>
  <c r="K70" i="7"/>
  <c r="L70" i="7" s="1"/>
  <c r="I70" i="7"/>
  <c r="M70" i="7" s="1"/>
  <c r="K69" i="7"/>
  <c r="L69" i="7" s="1"/>
  <c r="K68" i="7"/>
  <c r="L68" i="7" s="1"/>
  <c r="K67" i="7"/>
  <c r="L67" i="7" s="1"/>
  <c r="I67" i="7"/>
  <c r="K66" i="7"/>
  <c r="L66" i="7" s="1"/>
  <c r="I66" i="7"/>
  <c r="K65" i="7"/>
  <c r="L65" i="7" s="1"/>
  <c r="K64" i="7"/>
  <c r="L64" i="7" s="1"/>
  <c r="K63" i="7"/>
  <c r="L63" i="7" s="1"/>
  <c r="K62" i="7"/>
  <c r="L62" i="7" s="1"/>
  <c r="K61" i="7"/>
  <c r="L61" i="7" s="1"/>
  <c r="K60" i="7"/>
  <c r="L60" i="7" s="1"/>
  <c r="K59" i="7"/>
  <c r="L59" i="7" s="1"/>
  <c r="K58" i="7"/>
  <c r="L58" i="7" s="1"/>
  <c r="K57" i="7"/>
  <c r="L57" i="7" s="1"/>
  <c r="K56" i="7"/>
  <c r="L56" i="7" s="1"/>
  <c r="I56" i="7"/>
  <c r="J56" i="7" s="1"/>
  <c r="K55" i="7"/>
  <c r="L55" i="7" s="1"/>
  <c r="K54" i="7"/>
  <c r="L54" i="7" s="1"/>
  <c r="I54" i="7"/>
  <c r="K53" i="7"/>
  <c r="L53" i="7" s="1"/>
  <c r="I53" i="7"/>
  <c r="K52" i="7"/>
  <c r="L52" i="7" s="1"/>
  <c r="K51" i="7"/>
  <c r="L51" i="7" s="1"/>
  <c r="K50" i="7"/>
  <c r="L50" i="7" s="1"/>
  <c r="K49" i="7"/>
  <c r="L49" i="7" s="1"/>
  <c r="K48" i="7"/>
  <c r="L48" i="7" s="1"/>
  <c r="K47" i="7"/>
  <c r="L47" i="7" s="1"/>
  <c r="K46" i="7"/>
  <c r="L46" i="7" s="1"/>
  <c r="K45" i="7"/>
  <c r="L45" i="7" s="1"/>
  <c r="K44" i="7"/>
  <c r="L44" i="7" s="1"/>
  <c r="K43" i="7"/>
  <c r="L43" i="7" s="1"/>
  <c r="K42" i="7"/>
  <c r="L42" i="7" s="1"/>
  <c r="I42" i="7"/>
  <c r="K41" i="7"/>
  <c r="L41" i="7" s="1"/>
  <c r="K40" i="7"/>
  <c r="L40" i="7" s="1"/>
  <c r="K39" i="7"/>
  <c r="L39" i="7" s="1"/>
  <c r="K38" i="7"/>
  <c r="L38" i="7" s="1"/>
  <c r="K37" i="7"/>
  <c r="L37" i="7" s="1"/>
  <c r="K36" i="7"/>
  <c r="L36" i="7" s="1"/>
  <c r="K35" i="7"/>
  <c r="L35" i="7" s="1"/>
  <c r="K34" i="7"/>
  <c r="L34" i="7" s="1"/>
  <c r="K33" i="7"/>
  <c r="L33" i="7" s="1"/>
  <c r="K32" i="7"/>
  <c r="L32" i="7" s="1"/>
  <c r="K31" i="7"/>
  <c r="L31" i="7" s="1"/>
  <c r="K30" i="7"/>
  <c r="L30" i="7" s="1"/>
  <c r="K29" i="7"/>
  <c r="L29" i="7" s="1"/>
  <c r="I29" i="7"/>
  <c r="K28" i="7"/>
  <c r="L28" i="7" s="1"/>
  <c r="K27" i="7"/>
  <c r="L27" i="7" s="1"/>
  <c r="I27" i="7"/>
  <c r="J27" i="7" s="1"/>
  <c r="K26" i="7"/>
  <c r="L26" i="7" s="1"/>
  <c r="K25" i="7"/>
  <c r="L25" i="7" s="1"/>
  <c r="K24" i="7"/>
  <c r="L24" i="7" s="1"/>
  <c r="K23" i="7"/>
  <c r="L23" i="7" s="1"/>
  <c r="K22" i="7"/>
  <c r="L22" i="7" s="1"/>
  <c r="K21" i="7"/>
  <c r="L21" i="7" s="1"/>
  <c r="K20" i="7"/>
  <c r="L20" i="7" s="1"/>
  <c r="K19" i="7"/>
  <c r="L19" i="7" s="1"/>
  <c r="I19" i="7"/>
  <c r="J19" i="7" s="1"/>
  <c r="K18" i="7"/>
  <c r="L18" i="7" s="1"/>
  <c r="I18" i="7"/>
  <c r="K17" i="7"/>
  <c r="L17" i="7" s="1"/>
  <c r="K16" i="7"/>
  <c r="L16" i="7" s="1"/>
  <c r="K15" i="7"/>
  <c r="L15" i="7" s="1"/>
  <c r="I15" i="7"/>
  <c r="J15" i="7" s="1"/>
  <c r="K14" i="7"/>
  <c r="L14" i="7" s="1"/>
  <c r="K13" i="7"/>
  <c r="L13" i="7" s="1"/>
  <c r="K12" i="7"/>
  <c r="L12" i="7" s="1"/>
  <c r="K11" i="7"/>
  <c r="L11" i="7" s="1"/>
  <c r="K10" i="7"/>
  <c r="L10" i="7" s="1"/>
  <c r="M9" i="7"/>
  <c r="K9" i="7"/>
  <c r="L9" i="7" s="1"/>
  <c r="K8" i="7"/>
  <c r="L8" i="7" s="1"/>
  <c r="K7" i="7"/>
  <c r="L7" i="7" s="1"/>
  <c r="K6" i="7"/>
  <c r="L6" i="7" s="1"/>
  <c r="I6" i="7"/>
  <c r="M6" i="7" s="1"/>
  <c r="K5" i="7"/>
  <c r="L5" i="7" s="1"/>
  <c r="I5" i="7"/>
  <c r="J5" i="7" s="1"/>
  <c r="K4" i="7"/>
  <c r="L4" i="7" s="1"/>
  <c r="K3" i="7"/>
  <c r="L3" i="7" s="1"/>
  <c r="I3" i="7"/>
  <c r="M3" i="7" s="1"/>
  <c r="K2" i="7"/>
  <c r="L2" i="7" s="1"/>
  <c r="I38" i="5"/>
  <c r="I44" i="5"/>
  <c r="H2" i="5"/>
  <c r="I2" i="5" s="1"/>
  <c r="H3" i="5"/>
  <c r="I3" i="5" s="1"/>
  <c r="H4" i="5"/>
  <c r="I4" i="5" s="1"/>
  <c r="M4" i="5" s="1"/>
  <c r="H5" i="5"/>
  <c r="I5" i="5" s="1"/>
  <c r="J5" i="5" s="1"/>
  <c r="H6" i="5"/>
  <c r="I6" i="5" s="1"/>
  <c r="H7" i="5"/>
  <c r="I7" i="5" s="1"/>
  <c r="H8" i="5"/>
  <c r="I8" i="5" s="1"/>
  <c r="M8" i="5" s="1"/>
  <c r="H9" i="5"/>
  <c r="I9" i="5" s="1"/>
  <c r="H10" i="5"/>
  <c r="I10" i="5" s="1"/>
  <c r="H11" i="5"/>
  <c r="I11" i="5" s="1"/>
  <c r="H12" i="5"/>
  <c r="I12" i="5" s="1"/>
  <c r="H13" i="5"/>
  <c r="I13" i="5" s="1"/>
  <c r="H14" i="5"/>
  <c r="I14" i="5" s="1"/>
  <c r="J14" i="5" s="1"/>
  <c r="H15" i="5"/>
  <c r="I15" i="5" s="1"/>
  <c r="H16" i="5"/>
  <c r="I16" i="5" s="1"/>
  <c r="H17" i="5"/>
  <c r="I17" i="5" s="1"/>
  <c r="H18" i="5"/>
  <c r="I18" i="5" s="1"/>
  <c r="H19" i="5"/>
  <c r="I19" i="5" s="1"/>
  <c r="H20" i="5"/>
  <c r="I20" i="5" s="1"/>
  <c r="H21" i="5"/>
  <c r="I21" i="5" s="1"/>
  <c r="H22" i="5"/>
  <c r="I22" i="5" s="1"/>
  <c r="H23" i="5"/>
  <c r="I23" i="5" s="1"/>
  <c r="H24" i="5"/>
  <c r="I24" i="5" s="1"/>
  <c r="J24" i="5" s="1"/>
  <c r="H25" i="5"/>
  <c r="I25" i="5" s="1"/>
  <c r="J25" i="5" s="1"/>
  <c r="H26" i="5"/>
  <c r="I26" i="5" s="1"/>
  <c r="H27" i="5"/>
  <c r="I27" i="5" s="1"/>
  <c r="H28" i="5"/>
  <c r="I28" i="5" s="1"/>
  <c r="M28" i="5" s="1"/>
  <c r="H29" i="5"/>
  <c r="I29" i="5" s="1"/>
  <c r="H30" i="5"/>
  <c r="I30" i="5" s="1"/>
  <c r="H31" i="5"/>
  <c r="I31" i="5" s="1"/>
  <c r="H32" i="5"/>
  <c r="I32" i="5" s="1"/>
  <c r="H33" i="5"/>
  <c r="I33" i="5" s="1"/>
  <c r="H34" i="5"/>
  <c r="H35" i="5"/>
  <c r="I35" i="5" s="1"/>
  <c r="H36" i="5"/>
  <c r="I36" i="5" s="1"/>
  <c r="H37" i="5"/>
  <c r="I37" i="5" s="1"/>
  <c r="H38" i="5"/>
  <c r="H39" i="5"/>
  <c r="I39" i="5" s="1"/>
  <c r="H40" i="5"/>
  <c r="I40" i="5" s="1"/>
  <c r="H41" i="5"/>
  <c r="I41" i="5" s="1"/>
  <c r="H42" i="5"/>
  <c r="I42" i="5" s="1"/>
  <c r="H43" i="5"/>
  <c r="I43" i="5" s="1"/>
  <c r="H44" i="5"/>
  <c r="H45" i="5"/>
  <c r="I45" i="5" s="1"/>
  <c r="H46" i="5"/>
  <c r="I46" i="5" s="1"/>
  <c r="H47" i="5"/>
  <c r="I47" i="5" s="1"/>
  <c r="H48" i="5"/>
  <c r="I48" i="5" s="1"/>
  <c r="H49" i="5"/>
  <c r="I49" i="5" s="1"/>
  <c r="H50" i="5"/>
  <c r="I50" i="5" s="1"/>
  <c r="H51" i="5"/>
  <c r="I51" i="5" s="1"/>
  <c r="H52" i="5"/>
  <c r="I52" i="5" s="1"/>
  <c r="H53" i="5"/>
  <c r="I53" i="5" s="1"/>
  <c r="H54" i="5"/>
  <c r="I54" i="5" s="1"/>
  <c r="M54" i="5" s="1"/>
  <c r="H55" i="5"/>
  <c r="I55" i="5" s="1"/>
  <c r="H56" i="5"/>
  <c r="I56" i="5" s="1"/>
  <c r="H57" i="5"/>
  <c r="I57" i="5" s="1"/>
  <c r="H58" i="5"/>
  <c r="I58" i="5" s="1"/>
  <c r="H59" i="5"/>
  <c r="I59" i="5" s="1"/>
  <c r="H60" i="5"/>
  <c r="I60" i="5" s="1"/>
  <c r="H61" i="5"/>
  <c r="I61" i="5" s="1"/>
  <c r="H62" i="5"/>
  <c r="I62" i="5" s="1"/>
  <c r="H63" i="5"/>
  <c r="I63" i="5" s="1"/>
  <c r="H64" i="5"/>
  <c r="I64" i="5" s="1"/>
  <c r="H65" i="5"/>
  <c r="I65" i="5" s="1"/>
  <c r="J65" i="5" s="1"/>
  <c r="H66" i="5"/>
  <c r="I66" i="5" s="1"/>
  <c r="H67" i="5"/>
  <c r="I67" i="5" s="1"/>
  <c r="H68" i="5"/>
  <c r="I68" i="5" s="1"/>
  <c r="H69" i="5"/>
  <c r="I69" i="5" s="1"/>
  <c r="H70" i="5"/>
  <c r="I70" i="5" s="1"/>
  <c r="H71" i="5"/>
  <c r="I71" i="5" s="1"/>
  <c r="H72" i="5"/>
  <c r="H73" i="5"/>
  <c r="I73" i="5" s="1"/>
  <c r="H74" i="5"/>
  <c r="I74" i="5" s="1"/>
  <c r="H75" i="5"/>
  <c r="I75" i="5" s="1"/>
  <c r="H76" i="5"/>
  <c r="I76" i="5" s="1"/>
  <c r="H77" i="5"/>
  <c r="I77" i="5" s="1"/>
  <c r="H78" i="5"/>
  <c r="I78" i="5" s="1"/>
  <c r="H79" i="5"/>
  <c r="I79" i="5" s="1"/>
  <c r="H80" i="5"/>
  <c r="I80" i="5" s="1"/>
  <c r="J80" i="5" s="1"/>
  <c r="H81" i="5"/>
  <c r="I81" i="5" s="1"/>
  <c r="H82" i="5"/>
  <c r="I82" i="5" s="1"/>
  <c r="H83" i="5"/>
  <c r="I83" i="5" s="1"/>
  <c r="H84" i="5"/>
  <c r="I84" i="5" s="1"/>
  <c r="H85" i="5"/>
  <c r="I85" i="5" s="1"/>
  <c r="H86" i="5"/>
  <c r="I86" i="5" s="1"/>
  <c r="H87" i="5"/>
  <c r="I87" i="5" s="1"/>
  <c r="M87" i="5" s="1"/>
  <c r="H88" i="5"/>
  <c r="I88" i="5" s="1"/>
  <c r="H89" i="5"/>
  <c r="I89" i="5" s="1"/>
  <c r="H90" i="5"/>
  <c r="I90" i="5" s="1"/>
  <c r="H91" i="5"/>
  <c r="I91" i="5" s="1"/>
  <c r="H92" i="5"/>
  <c r="I92" i="5" s="1"/>
  <c r="H93" i="5"/>
  <c r="I93" i="5" s="1"/>
  <c r="H94" i="5"/>
  <c r="I94" i="5" s="1"/>
  <c r="H95" i="5"/>
  <c r="I95" i="5" s="1"/>
  <c r="H96" i="5"/>
  <c r="I96" i="5" s="1"/>
  <c r="H97" i="5"/>
  <c r="I97" i="5" s="1"/>
  <c r="H98" i="5"/>
  <c r="I98" i="5" s="1"/>
  <c r="H99" i="5"/>
  <c r="I99" i="5" s="1"/>
  <c r="J99" i="5" s="1"/>
  <c r="H100" i="5"/>
  <c r="I100" i="5" s="1"/>
  <c r="H101" i="5"/>
  <c r="I101" i="5" s="1"/>
  <c r="H102" i="5"/>
  <c r="I102" i="5" s="1"/>
  <c r="H103" i="5"/>
  <c r="I103" i="5" s="1"/>
  <c r="J103" i="5" s="1"/>
  <c r="H104" i="5"/>
  <c r="I104" i="5" s="1"/>
  <c r="H105" i="5"/>
  <c r="I105" i="5" s="1"/>
  <c r="H106" i="5"/>
  <c r="I106" i="5" s="1"/>
  <c r="H107" i="5"/>
  <c r="I107" i="5" s="1"/>
  <c r="H108" i="5"/>
  <c r="I108" i="5" s="1"/>
  <c r="H109" i="5"/>
  <c r="I109" i="5" s="1"/>
  <c r="H110" i="5"/>
  <c r="I110" i="5" s="1"/>
  <c r="H111" i="5"/>
  <c r="I111" i="5" s="1"/>
  <c r="H112" i="5"/>
  <c r="I112" i="5" s="1"/>
  <c r="H113" i="5"/>
  <c r="I113" i="5" s="1"/>
  <c r="H114" i="5"/>
  <c r="I114" i="5" s="1"/>
  <c r="H115" i="5"/>
  <c r="I115" i="5" s="1"/>
  <c r="H116" i="5"/>
  <c r="I116" i="5" s="1"/>
  <c r="M116" i="5" s="1"/>
  <c r="H117" i="5"/>
  <c r="I117" i="5" s="1"/>
  <c r="J117" i="5" s="1"/>
  <c r="H118" i="5"/>
  <c r="I118" i="5" s="1"/>
  <c r="H119" i="5"/>
  <c r="I119" i="5" s="1"/>
  <c r="H120" i="5"/>
  <c r="H121" i="5"/>
  <c r="I121" i="5" s="1"/>
  <c r="H122" i="5"/>
  <c r="I122" i="5" s="1"/>
  <c r="H123" i="5"/>
  <c r="I123" i="5" s="1"/>
  <c r="H124" i="5"/>
  <c r="I124" i="5" s="1"/>
  <c r="H125" i="5"/>
  <c r="I125" i="5" s="1"/>
  <c r="H126" i="5"/>
  <c r="I126" i="5" s="1"/>
  <c r="H127" i="5"/>
  <c r="I127" i="5" s="1"/>
  <c r="H128" i="5"/>
  <c r="I128" i="5" s="1"/>
  <c r="H129" i="5"/>
  <c r="I129" i="5" s="1"/>
  <c r="M129" i="5" s="1"/>
  <c r="H130" i="5"/>
  <c r="I130" i="5" s="1"/>
  <c r="J130" i="5" s="1"/>
  <c r="H131" i="5"/>
  <c r="I131" i="5" s="1"/>
  <c r="H132" i="5"/>
  <c r="I132" i="5" s="1"/>
  <c r="H133" i="5"/>
  <c r="I133" i="5" s="1"/>
  <c r="H134" i="5"/>
  <c r="I134" i="5" s="1"/>
  <c r="M134" i="5" s="1"/>
  <c r="H135" i="5"/>
  <c r="I135" i="5" s="1"/>
  <c r="H136" i="5"/>
  <c r="I136" i="5" s="1"/>
  <c r="H137" i="5"/>
  <c r="I137" i="5" s="1"/>
  <c r="H138" i="5"/>
  <c r="I138" i="5" s="1"/>
  <c r="H139" i="5"/>
  <c r="I139" i="5" s="1"/>
  <c r="H140" i="5"/>
  <c r="I140" i="5" s="1"/>
  <c r="J140" i="5" s="1"/>
  <c r="H141" i="5"/>
  <c r="I141" i="5" s="1"/>
  <c r="H142" i="5"/>
  <c r="I142" i="5" s="1"/>
  <c r="H143" i="5"/>
  <c r="I143" i="5" s="1"/>
  <c r="H144" i="5"/>
  <c r="I144" i="5" s="1"/>
  <c r="H145" i="5"/>
  <c r="I145" i="5" s="1"/>
  <c r="H146" i="5"/>
  <c r="I146" i="5" s="1"/>
  <c r="H147" i="5"/>
  <c r="I147" i="5" s="1"/>
  <c r="H148" i="5"/>
  <c r="I148" i="5" s="1"/>
  <c r="H149" i="5"/>
  <c r="I149" i="5" s="1"/>
  <c r="H150" i="5"/>
  <c r="I150" i="5" s="1"/>
  <c r="H151" i="5"/>
  <c r="I151" i="5" s="1"/>
  <c r="H152" i="5"/>
  <c r="H153" i="5"/>
  <c r="I153" i="5" s="1"/>
  <c r="H154" i="5"/>
  <c r="I154" i="5" s="1"/>
  <c r="J154" i="5" s="1"/>
  <c r="H155" i="5"/>
  <c r="I155" i="5" s="1"/>
  <c r="H156" i="5"/>
  <c r="H157" i="5"/>
  <c r="I157" i="5" s="1"/>
  <c r="H158" i="5"/>
  <c r="I158" i="5" s="1"/>
  <c r="M158" i="5" s="1"/>
  <c r="H159" i="5"/>
  <c r="I159" i="5" s="1"/>
  <c r="H160" i="5"/>
  <c r="I160" i="5" s="1"/>
  <c r="H161" i="5"/>
  <c r="I161" i="5" s="1"/>
  <c r="H162" i="5"/>
  <c r="I162" i="5" s="1"/>
  <c r="H163" i="5"/>
  <c r="I163" i="5" s="1"/>
  <c r="H164" i="5"/>
  <c r="I164" i="5" s="1"/>
  <c r="H165" i="5"/>
  <c r="I165" i="5" s="1"/>
  <c r="H166" i="5"/>
  <c r="I166" i="5" s="1"/>
  <c r="H167" i="5"/>
  <c r="I167" i="5" s="1"/>
  <c r="H168" i="5"/>
  <c r="I168" i="5" s="1"/>
  <c r="H169" i="5"/>
  <c r="I169" i="5" s="1"/>
  <c r="H170" i="5"/>
  <c r="I170" i="5" s="1"/>
  <c r="H171" i="5"/>
  <c r="I171" i="5" s="1"/>
  <c r="H172" i="5"/>
  <c r="I172" i="5" s="1"/>
  <c r="H173" i="5"/>
  <c r="I173" i="5" s="1"/>
  <c r="H174" i="5"/>
  <c r="I174" i="5" s="1"/>
  <c r="H175" i="5"/>
  <c r="I175" i="5" s="1"/>
  <c r="H176" i="5"/>
  <c r="I176" i="5" s="1"/>
  <c r="H177" i="5"/>
  <c r="I177" i="5" s="1"/>
  <c r="H178" i="5"/>
  <c r="I178" i="5" s="1"/>
  <c r="H179" i="5"/>
  <c r="I179" i="5" s="1"/>
  <c r="H180" i="5"/>
  <c r="I180" i="5" s="1"/>
  <c r="H181" i="5"/>
  <c r="I181" i="5" s="1"/>
  <c r="H182" i="5"/>
  <c r="I182" i="5" s="1"/>
  <c r="J182" i="5" s="1"/>
  <c r="H183" i="5"/>
  <c r="H184" i="5"/>
  <c r="I184" i="5" s="1"/>
  <c r="H185" i="5"/>
  <c r="H186" i="5"/>
  <c r="I186" i="5" s="1"/>
  <c r="H187" i="5"/>
  <c r="I187" i="5" s="1"/>
  <c r="H188" i="5"/>
  <c r="I188" i="5" s="1"/>
  <c r="H189" i="5"/>
  <c r="I189" i="5" s="1"/>
  <c r="H190" i="5"/>
  <c r="I190" i="5" s="1"/>
  <c r="H191" i="5"/>
  <c r="I191" i="5" s="1"/>
  <c r="H192" i="5"/>
  <c r="I192" i="5" s="1"/>
  <c r="M192" i="5" s="1"/>
  <c r="H193" i="5"/>
  <c r="H194" i="5"/>
  <c r="H195" i="5"/>
  <c r="I195" i="5" s="1"/>
  <c r="H196" i="5"/>
  <c r="I196" i="5" s="1"/>
  <c r="M196" i="5" s="1"/>
  <c r="H197" i="5"/>
  <c r="I197" i="5" s="1"/>
  <c r="H198" i="5"/>
  <c r="I198" i="5" s="1"/>
  <c r="H199" i="5"/>
  <c r="I199" i="5" s="1"/>
  <c r="H200" i="5"/>
  <c r="I200" i="5" s="1"/>
  <c r="H201" i="5"/>
  <c r="I201" i="5" s="1"/>
  <c r="H202" i="5"/>
  <c r="I202" i="5" s="1"/>
  <c r="H203" i="5"/>
  <c r="I203" i="5" s="1"/>
  <c r="H204" i="5"/>
  <c r="I204" i="5" s="1"/>
  <c r="J204" i="5" s="1"/>
  <c r="H205" i="5"/>
  <c r="I205" i="5" s="1"/>
  <c r="H206" i="5"/>
  <c r="I206" i="5" s="1"/>
  <c r="M206" i="5" s="1"/>
  <c r="H207" i="5"/>
  <c r="I207" i="5" s="1"/>
  <c r="H208" i="5"/>
  <c r="H209" i="5"/>
  <c r="I209" i="5" s="1"/>
  <c r="H210" i="5"/>
  <c r="I210" i="5" s="1"/>
  <c r="H211" i="5"/>
  <c r="I211" i="5" s="1"/>
  <c r="H212" i="5"/>
  <c r="I212" i="5" s="1"/>
  <c r="J212" i="5" s="1"/>
  <c r="H213" i="5"/>
  <c r="I213" i="5" s="1"/>
  <c r="M213" i="5" s="1"/>
  <c r="H214" i="5"/>
  <c r="I214" i="5" s="1"/>
  <c r="H215" i="5"/>
  <c r="I215" i="5" s="1"/>
  <c r="H216" i="5"/>
  <c r="I216" i="5" s="1"/>
  <c r="M216" i="5" s="1"/>
  <c r="H217" i="5"/>
  <c r="I217" i="5" s="1"/>
  <c r="H218" i="5"/>
  <c r="I218" i="5" s="1"/>
  <c r="H219" i="5"/>
  <c r="I219" i="5" s="1"/>
  <c r="H220" i="5"/>
  <c r="H221" i="5"/>
  <c r="I221" i="5" s="1"/>
  <c r="H222" i="5"/>
  <c r="I222" i="5" s="1"/>
  <c r="H223" i="5"/>
  <c r="I223" i="5" s="1"/>
  <c r="H224" i="5"/>
  <c r="I224" i="5" s="1"/>
  <c r="H225" i="5"/>
  <c r="I225" i="5" s="1"/>
  <c r="H226" i="5"/>
  <c r="I226" i="5" s="1"/>
  <c r="H227" i="5"/>
  <c r="I227" i="5" s="1"/>
  <c r="H228" i="5"/>
  <c r="I228" i="5" s="1"/>
  <c r="H229" i="5"/>
  <c r="I229" i="5" s="1"/>
  <c r="H230" i="5"/>
  <c r="I230" i="5" s="1"/>
  <c r="M230" i="5" s="1"/>
  <c r="H231" i="5"/>
  <c r="I231" i="5" s="1"/>
  <c r="H232" i="5"/>
  <c r="I232" i="5" s="1"/>
  <c r="H233" i="5"/>
  <c r="I233" i="5" s="1"/>
  <c r="H234" i="5"/>
  <c r="I234" i="5" s="1"/>
  <c r="H235" i="5"/>
  <c r="I235" i="5" s="1"/>
  <c r="H236" i="5"/>
  <c r="I236" i="5" s="1"/>
  <c r="H237" i="5"/>
  <c r="I237" i="5" s="1"/>
  <c r="H238" i="5"/>
  <c r="I238" i="5" s="1"/>
  <c r="H239" i="5"/>
  <c r="I239" i="5" s="1"/>
  <c r="H240" i="5"/>
  <c r="I240" i="5" s="1"/>
  <c r="H241" i="5"/>
  <c r="I241" i="5" s="1"/>
  <c r="H242" i="5"/>
  <c r="I242" i="5" s="1"/>
  <c r="H243" i="5"/>
  <c r="I243" i="5" s="1"/>
  <c r="H244" i="5"/>
  <c r="H245" i="5"/>
  <c r="I245" i="5" s="1"/>
  <c r="H246" i="5"/>
  <c r="H247" i="5"/>
  <c r="I247" i="5" s="1"/>
  <c r="H248" i="5"/>
  <c r="I248" i="5" s="1"/>
  <c r="H249" i="5"/>
  <c r="I249" i="5" s="1"/>
  <c r="H250" i="5"/>
  <c r="I250" i="5" s="1"/>
  <c r="H251" i="5"/>
  <c r="I251" i="5" s="1"/>
  <c r="H252" i="5"/>
  <c r="I252" i="5" s="1"/>
  <c r="J252" i="5" s="1"/>
  <c r="H253" i="5"/>
  <c r="I253" i="5" s="1"/>
  <c r="J253" i="5" s="1"/>
  <c r="H254" i="5"/>
  <c r="I254" i="5" s="1"/>
  <c r="H255" i="5"/>
  <c r="I255" i="5" s="1"/>
  <c r="H256" i="5"/>
  <c r="I256" i="5" s="1"/>
  <c r="H257" i="5"/>
  <c r="I257" i="5" s="1"/>
  <c r="H258" i="5"/>
  <c r="I258" i="5" s="1"/>
  <c r="H259" i="5"/>
  <c r="I259" i="5" s="1"/>
  <c r="H260" i="5"/>
  <c r="I260" i="5" s="1"/>
  <c r="H261" i="5"/>
  <c r="I261" i="5" s="1"/>
  <c r="M261" i="5" s="1"/>
  <c r="H262" i="5"/>
  <c r="I262" i="5" s="1"/>
  <c r="H263" i="5"/>
  <c r="I263" i="5" s="1"/>
  <c r="H264" i="5"/>
  <c r="I264" i="5" s="1"/>
  <c r="J264" i="5" s="1"/>
  <c r="H265" i="5"/>
  <c r="I265" i="5" s="1"/>
  <c r="M265" i="5" s="1"/>
  <c r="H266" i="5"/>
  <c r="I266" i="5" s="1"/>
  <c r="H267" i="5"/>
  <c r="I267" i="5" s="1"/>
  <c r="H268" i="5"/>
  <c r="I268" i="5" s="1"/>
  <c r="H269" i="5"/>
  <c r="I269" i="5" s="1"/>
  <c r="H270" i="5"/>
  <c r="H271" i="5"/>
  <c r="I271" i="5" s="1"/>
  <c r="H272" i="5"/>
  <c r="H273" i="5"/>
  <c r="I273" i="5" s="1"/>
  <c r="H274" i="5"/>
  <c r="I274" i="5" s="1"/>
  <c r="H275" i="5"/>
  <c r="I275" i="5" s="1"/>
  <c r="H276" i="5"/>
  <c r="I276" i="5" s="1"/>
  <c r="H277" i="5"/>
  <c r="I277" i="5" s="1"/>
  <c r="H278" i="5"/>
  <c r="I278" i="5" s="1"/>
  <c r="H279" i="5"/>
  <c r="I279" i="5" s="1"/>
  <c r="H280" i="5"/>
  <c r="I280" i="5" s="1"/>
  <c r="H281" i="5"/>
  <c r="I281" i="5" s="1"/>
  <c r="H282" i="5"/>
  <c r="I282" i="5" s="1"/>
  <c r="H283" i="5"/>
  <c r="H284" i="5"/>
  <c r="I284" i="5" s="1"/>
  <c r="H285" i="5"/>
  <c r="I285" i="5" s="1"/>
  <c r="H286" i="5"/>
  <c r="I286" i="5" s="1"/>
  <c r="H287" i="5"/>
  <c r="I287" i="5" s="1"/>
  <c r="J287" i="5" s="1"/>
  <c r="H288" i="5"/>
  <c r="I288" i="5" s="1"/>
  <c r="H289" i="5"/>
  <c r="I289" i="5" s="1"/>
  <c r="H290" i="5"/>
  <c r="I290" i="5" s="1"/>
  <c r="J290" i="5" s="1"/>
  <c r="H291" i="5"/>
  <c r="I291" i="5" s="1"/>
  <c r="H292" i="5"/>
  <c r="I292" i="5" s="1"/>
  <c r="H293" i="5"/>
  <c r="I293" i="5" s="1"/>
  <c r="H294" i="5"/>
  <c r="I294" i="5" s="1"/>
  <c r="H295" i="5"/>
  <c r="I295" i="5" s="1"/>
  <c r="M295" i="5" s="1"/>
  <c r="H296" i="5"/>
  <c r="I296" i="5" s="1"/>
  <c r="H297" i="5"/>
  <c r="I297" i="5" s="1"/>
  <c r="H298" i="5"/>
  <c r="I298" i="5" s="1"/>
  <c r="H299" i="5"/>
  <c r="I299" i="5" s="1"/>
  <c r="H300" i="5"/>
  <c r="I300" i="5" s="1"/>
  <c r="H301" i="5"/>
  <c r="I301" i="5" s="1"/>
  <c r="H302" i="5"/>
  <c r="I302" i="5" s="1"/>
  <c r="J302" i="5" s="1"/>
  <c r="H303" i="5"/>
  <c r="I303" i="5" s="1"/>
  <c r="H304" i="5"/>
  <c r="I304" i="5" s="1"/>
  <c r="H305" i="5"/>
  <c r="I305" i="5" s="1"/>
  <c r="H306" i="5"/>
  <c r="I306" i="5" s="1"/>
  <c r="H307" i="5"/>
  <c r="H308" i="5"/>
  <c r="I308" i="5" s="1"/>
  <c r="H309" i="5"/>
  <c r="I309" i="5" s="1"/>
  <c r="H310" i="5"/>
  <c r="I310" i="5" s="1"/>
  <c r="H311" i="5"/>
  <c r="I311" i="5" s="1"/>
  <c r="H312" i="5"/>
  <c r="I312" i="5" s="1"/>
  <c r="H313" i="5"/>
  <c r="I313" i="5" s="1"/>
  <c r="H314" i="5"/>
  <c r="I314" i="5" s="1"/>
  <c r="H315" i="5"/>
  <c r="I315" i="5" s="1"/>
  <c r="H316" i="5"/>
  <c r="I316" i="5" s="1"/>
  <c r="H317" i="5"/>
  <c r="I317" i="5" s="1"/>
  <c r="H318" i="5"/>
  <c r="I318" i="5" s="1"/>
  <c r="H319" i="5"/>
  <c r="I319" i="5" s="1"/>
  <c r="H320" i="5"/>
  <c r="I320" i="5" s="1"/>
  <c r="H321" i="5"/>
  <c r="I321" i="5" s="1"/>
  <c r="H322" i="5"/>
  <c r="I322" i="5" s="1"/>
  <c r="H323" i="5"/>
  <c r="I323" i="5" s="1"/>
  <c r="H324" i="5"/>
  <c r="I324" i="5" s="1"/>
  <c r="H325" i="5"/>
  <c r="I325" i="5" s="1"/>
  <c r="H326" i="5"/>
  <c r="I326" i="5" s="1"/>
  <c r="H327" i="5"/>
  <c r="I327" i="5" s="1"/>
  <c r="H328" i="5"/>
  <c r="I328" i="5" s="1"/>
  <c r="H329" i="5"/>
  <c r="I329" i="5" s="1"/>
  <c r="H330" i="5"/>
  <c r="I330" i="5" s="1"/>
  <c r="H331" i="5"/>
  <c r="I331" i="5" s="1"/>
  <c r="H332" i="5"/>
  <c r="I332" i="5" s="1"/>
  <c r="H333" i="5"/>
  <c r="I333" i="5" s="1"/>
  <c r="H334" i="5"/>
  <c r="I334" i="5" s="1"/>
  <c r="H335" i="5"/>
  <c r="I335" i="5" s="1"/>
  <c r="H336" i="5"/>
  <c r="I336" i="5" s="1"/>
  <c r="H337" i="5"/>
  <c r="I337" i="5" s="1"/>
  <c r="H338" i="5"/>
  <c r="I338" i="5" s="1"/>
  <c r="H339" i="5"/>
  <c r="I339" i="5" s="1"/>
  <c r="H340" i="5"/>
  <c r="I340" i="5" s="1"/>
  <c r="H341" i="5"/>
  <c r="I341" i="5" s="1"/>
  <c r="H342" i="5"/>
  <c r="H343" i="5"/>
  <c r="I343" i="5" s="1"/>
  <c r="H344" i="5"/>
  <c r="I344" i="5" s="1"/>
  <c r="H345" i="5"/>
  <c r="I345" i="5" s="1"/>
  <c r="H346" i="5"/>
  <c r="I346" i="5" s="1"/>
  <c r="H347" i="5"/>
  <c r="I347" i="5" s="1"/>
  <c r="H348" i="5"/>
  <c r="I348" i="5" s="1"/>
  <c r="H349" i="5"/>
  <c r="I349" i="5" s="1"/>
  <c r="H350" i="5"/>
  <c r="I350" i="5" s="1"/>
  <c r="H351" i="5"/>
  <c r="I351" i="5" s="1"/>
  <c r="M351" i="5" s="1"/>
  <c r="H352" i="5"/>
  <c r="I352" i="5" s="1"/>
  <c r="H353" i="5"/>
  <c r="I353" i="5" s="1"/>
  <c r="H354" i="5"/>
  <c r="I354" i="5" s="1"/>
  <c r="H355" i="5"/>
  <c r="I355" i="5" s="1"/>
  <c r="H356" i="5"/>
  <c r="I356" i="5" s="1"/>
  <c r="H357" i="5"/>
  <c r="I357" i="5" s="1"/>
  <c r="H358" i="5"/>
  <c r="I358" i="5" s="1"/>
  <c r="H359" i="5"/>
  <c r="I359" i="5" s="1"/>
  <c r="H360" i="5"/>
  <c r="I360" i="5" s="1"/>
  <c r="H361" i="5"/>
  <c r="I361" i="5" s="1"/>
  <c r="H362" i="5"/>
  <c r="I362" i="5" s="1"/>
  <c r="H363" i="5"/>
  <c r="I363" i="5" s="1"/>
  <c r="H364" i="5"/>
  <c r="H365" i="5"/>
  <c r="I365" i="5" s="1"/>
  <c r="H366" i="5"/>
  <c r="I366" i="5" s="1"/>
  <c r="H367" i="5"/>
  <c r="I367" i="5" s="1"/>
  <c r="H368" i="5"/>
  <c r="I368" i="5" s="1"/>
  <c r="H369" i="5"/>
  <c r="I369" i="5" s="1"/>
  <c r="H370" i="5"/>
  <c r="I370" i="5" s="1"/>
  <c r="H371" i="5"/>
  <c r="I371" i="5" s="1"/>
  <c r="H372" i="5"/>
  <c r="I372" i="5" s="1"/>
  <c r="H373" i="5"/>
  <c r="I373" i="5" s="1"/>
  <c r="H374" i="5"/>
  <c r="I374" i="5" s="1"/>
  <c r="J374" i="5" s="1"/>
  <c r="H375" i="5"/>
  <c r="I375" i="5" s="1"/>
  <c r="H376" i="5"/>
  <c r="H377" i="5"/>
  <c r="I377" i="5" s="1"/>
  <c r="H378" i="5"/>
  <c r="I378" i="5" s="1"/>
  <c r="H379" i="5"/>
  <c r="I379" i="5" s="1"/>
  <c r="H380" i="5"/>
  <c r="I380" i="5" s="1"/>
  <c r="H381" i="5"/>
  <c r="I381" i="5" s="1"/>
  <c r="H382" i="5"/>
  <c r="I382" i="5" s="1"/>
  <c r="H383" i="5"/>
  <c r="I383" i="5" s="1"/>
  <c r="H384" i="5"/>
  <c r="I384" i="5" s="1"/>
  <c r="H385" i="5"/>
  <c r="I385" i="5" s="1"/>
  <c r="H386" i="5"/>
  <c r="I386" i="5" s="1"/>
  <c r="H387" i="5"/>
  <c r="I387" i="5" s="1"/>
  <c r="H388" i="5"/>
  <c r="I388" i="5" s="1"/>
  <c r="H389" i="5"/>
  <c r="I389" i="5" s="1"/>
  <c r="H390" i="5"/>
  <c r="I390" i="5" s="1"/>
  <c r="H391" i="5"/>
  <c r="I391" i="5" s="1"/>
  <c r="H392" i="5"/>
  <c r="H393" i="5"/>
  <c r="I393" i="5" s="1"/>
  <c r="J393" i="5" s="1"/>
  <c r="H394" i="5"/>
  <c r="I394" i="5" s="1"/>
  <c r="H395" i="5"/>
  <c r="I395" i="5" s="1"/>
  <c r="H396" i="5"/>
  <c r="I396" i="5" s="1"/>
  <c r="H397" i="5"/>
  <c r="I397" i="5" s="1"/>
  <c r="H398" i="5"/>
  <c r="I398" i="5" s="1"/>
  <c r="H399" i="5"/>
  <c r="I399" i="5" s="1"/>
  <c r="H400" i="5"/>
  <c r="I400" i="5" s="1"/>
  <c r="H401" i="5"/>
  <c r="I401" i="5" s="1"/>
  <c r="H402" i="5"/>
  <c r="I402" i="5" s="1"/>
  <c r="H403" i="5"/>
  <c r="I403" i="5" s="1"/>
  <c r="K403" i="5"/>
  <c r="L403" i="5" s="1"/>
  <c r="K402" i="5"/>
  <c r="L402" i="5" s="1"/>
  <c r="K401" i="5"/>
  <c r="L401" i="5" s="1"/>
  <c r="K400" i="5"/>
  <c r="L400" i="5" s="1"/>
  <c r="K399" i="5"/>
  <c r="L399" i="5" s="1"/>
  <c r="K398" i="5"/>
  <c r="L398" i="5" s="1"/>
  <c r="K397" i="5"/>
  <c r="L397" i="5" s="1"/>
  <c r="K396" i="5"/>
  <c r="L396" i="5" s="1"/>
  <c r="K395" i="5"/>
  <c r="L395" i="5" s="1"/>
  <c r="K394" i="5"/>
  <c r="L394" i="5" s="1"/>
  <c r="K393" i="5"/>
  <c r="L393" i="5" s="1"/>
  <c r="K392" i="5"/>
  <c r="L392" i="5" s="1"/>
  <c r="K391" i="5"/>
  <c r="L391" i="5" s="1"/>
  <c r="K390" i="5"/>
  <c r="L390" i="5" s="1"/>
  <c r="K389" i="5"/>
  <c r="L389" i="5" s="1"/>
  <c r="K388" i="5"/>
  <c r="L388" i="5" s="1"/>
  <c r="K387" i="5"/>
  <c r="L387" i="5" s="1"/>
  <c r="K386" i="5"/>
  <c r="L386" i="5" s="1"/>
  <c r="K385" i="5"/>
  <c r="L385" i="5" s="1"/>
  <c r="K384" i="5"/>
  <c r="L384" i="5" s="1"/>
  <c r="K383" i="5"/>
  <c r="L383" i="5" s="1"/>
  <c r="K382" i="5"/>
  <c r="L382" i="5" s="1"/>
  <c r="K381" i="5"/>
  <c r="L381" i="5" s="1"/>
  <c r="K380" i="5"/>
  <c r="L380" i="5" s="1"/>
  <c r="K379" i="5"/>
  <c r="L379" i="5" s="1"/>
  <c r="K378" i="5"/>
  <c r="L378" i="5" s="1"/>
  <c r="K377" i="5"/>
  <c r="L377" i="5" s="1"/>
  <c r="K376" i="5"/>
  <c r="L376" i="5" s="1"/>
  <c r="K375" i="5"/>
  <c r="L375" i="5" s="1"/>
  <c r="K374" i="5"/>
  <c r="L374" i="5" s="1"/>
  <c r="K373" i="5"/>
  <c r="L373" i="5" s="1"/>
  <c r="K372" i="5"/>
  <c r="L372" i="5" s="1"/>
  <c r="K371" i="5"/>
  <c r="L371" i="5" s="1"/>
  <c r="K370" i="5"/>
  <c r="L370" i="5" s="1"/>
  <c r="K369" i="5"/>
  <c r="L369" i="5" s="1"/>
  <c r="K368" i="5"/>
  <c r="L368" i="5" s="1"/>
  <c r="K367" i="5"/>
  <c r="L367" i="5" s="1"/>
  <c r="K366" i="5"/>
  <c r="L366" i="5" s="1"/>
  <c r="K365" i="5"/>
  <c r="L365" i="5" s="1"/>
  <c r="K364" i="5"/>
  <c r="L364" i="5" s="1"/>
  <c r="K363" i="5"/>
  <c r="L363" i="5" s="1"/>
  <c r="K362" i="5"/>
  <c r="L362" i="5" s="1"/>
  <c r="K361" i="5"/>
  <c r="L361" i="5" s="1"/>
  <c r="K360" i="5"/>
  <c r="L360" i="5" s="1"/>
  <c r="K359" i="5"/>
  <c r="L359" i="5" s="1"/>
  <c r="K358" i="5"/>
  <c r="L358" i="5" s="1"/>
  <c r="K357" i="5"/>
  <c r="L357" i="5" s="1"/>
  <c r="K356" i="5"/>
  <c r="L356" i="5" s="1"/>
  <c r="K355" i="5"/>
  <c r="L355" i="5" s="1"/>
  <c r="K354" i="5"/>
  <c r="L354" i="5" s="1"/>
  <c r="K353" i="5"/>
  <c r="L353" i="5" s="1"/>
  <c r="K352" i="5"/>
  <c r="L352" i="5" s="1"/>
  <c r="K351" i="5"/>
  <c r="L351" i="5" s="1"/>
  <c r="K350" i="5"/>
  <c r="L350" i="5" s="1"/>
  <c r="K349" i="5"/>
  <c r="L349" i="5" s="1"/>
  <c r="K348" i="5"/>
  <c r="L348" i="5" s="1"/>
  <c r="K347" i="5"/>
  <c r="L347" i="5" s="1"/>
  <c r="K346" i="5"/>
  <c r="L346" i="5" s="1"/>
  <c r="K345" i="5"/>
  <c r="L345" i="5" s="1"/>
  <c r="K344" i="5"/>
  <c r="L344" i="5" s="1"/>
  <c r="K343" i="5"/>
  <c r="L343" i="5" s="1"/>
  <c r="K342" i="5"/>
  <c r="L342" i="5" s="1"/>
  <c r="K341" i="5"/>
  <c r="L341" i="5" s="1"/>
  <c r="K340" i="5"/>
  <c r="L340" i="5" s="1"/>
  <c r="K339" i="5"/>
  <c r="L339" i="5" s="1"/>
  <c r="K338" i="5"/>
  <c r="L338" i="5" s="1"/>
  <c r="K337" i="5"/>
  <c r="L337" i="5" s="1"/>
  <c r="K336" i="5"/>
  <c r="L336" i="5" s="1"/>
  <c r="K335" i="5"/>
  <c r="L335" i="5" s="1"/>
  <c r="K334" i="5"/>
  <c r="L334" i="5" s="1"/>
  <c r="K333" i="5"/>
  <c r="L333" i="5" s="1"/>
  <c r="K332" i="5"/>
  <c r="L332" i="5" s="1"/>
  <c r="K331" i="5"/>
  <c r="L331" i="5" s="1"/>
  <c r="K330" i="5"/>
  <c r="L330" i="5" s="1"/>
  <c r="K329" i="5"/>
  <c r="L329" i="5" s="1"/>
  <c r="K328" i="5"/>
  <c r="L328" i="5" s="1"/>
  <c r="K327" i="5"/>
  <c r="L327" i="5" s="1"/>
  <c r="K326" i="5"/>
  <c r="L326" i="5" s="1"/>
  <c r="K325" i="5"/>
  <c r="L325" i="5" s="1"/>
  <c r="K324" i="5"/>
  <c r="L324" i="5" s="1"/>
  <c r="K323" i="5"/>
  <c r="L323" i="5" s="1"/>
  <c r="K322" i="5"/>
  <c r="L322" i="5" s="1"/>
  <c r="K321" i="5"/>
  <c r="L321" i="5" s="1"/>
  <c r="K320" i="5"/>
  <c r="L320" i="5" s="1"/>
  <c r="K319" i="5"/>
  <c r="L319" i="5" s="1"/>
  <c r="K318" i="5"/>
  <c r="L318" i="5" s="1"/>
  <c r="K317" i="5"/>
  <c r="L317" i="5" s="1"/>
  <c r="K316" i="5"/>
  <c r="L316" i="5" s="1"/>
  <c r="K315" i="5"/>
  <c r="L315" i="5" s="1"/>
  <c r="K314" i="5"/>
  <c r="L314" i="5" s="1"/>
  <c r="K313" i="5"/>
  <c r="L313" i="5" s="1"/>
  <c r="K312" i="5"/>
  <c r="L312" i="5" s="1"/>
  <c r="K311" i="5"/>
  <c r="L311" i="5" s="1"/>
  <c r="K310" i="5"/>
  <c r="L310" i="5" s="1"/>
  <c r="K309" i="5"/>
  <c r="L309" i="5" s="1"/>
  <c r="K308" i="5"/>
  <c r="L308" i="5" s="1"/>
  <c r="K307" i="5"/>
  <c r="L307" i="5" s="1"/>
  <c r="K306" i="5"/>
  <c r="L306" i="5" s="1"/>
  <c r="K305" i="5"/>
  <c r="L305" i="5" s="1"/>
  <c r="K304" i="5"/>
  <c r="L304" i="5" s="1"/>
  <c r="K303" i="5"/>
  <c r="L303" i="5" s="1"/>
  <c r="K302" i="5"/>
  <c r="L302" i="5" s="1"/>
  <c r="K301" i="5"/>
  <c r="L301" i="5" s="1"/>
  <c r="K300" i="5"/>
  <c r="L300" i="5" s="1"/>
  <c r="K299" i="5"/>
  <c r="L299" i="5" s="1"/>
  <c r="K298" i="5"/>
  <c r="L298" i="5" s="1"/>
  <c r="K297" i="5"/>
  <c r="L297" i="5" s="1"/>
  <c r="K296" i="5"/>
  <c r="L296" i="5" s="1"/>
  <c r="K295" i="5"/>
  <c r="L295" i="5" s="1"/>
  <c r="K294" i="5"/>
  <c r="L294" i="5" s="1"/>
  <c r="K293" i="5"/>
  <c r="L293" i="5" s="1"/>
  <c r="K292" i="5"/>
  <c r="L292" i="5" s="1"/>
  <c r="K291" i="5"/>
  <c r="L291" i="5" s="1"/>
  <c r="K290" i="5"/>
  <c r="L290" i="5" s="1"/>
  <c r="K289" i="5"/>
  <c r="L289" i="5" s="1"/>
  <c r="K288" i="5"/>
  <c r="L288" i="5" s="1"/>
  <c r="K287" i="5"/>
  <c r="L287" i="5" s="1"/>
  <c r="K286" i="5"/>
  <c r="L286" i="5" s="1"/>
  <c r="K285" i="5"/>
  <c r="L285" i="5" s="1"/>
  <c r="K284" i="5"/>
  <c r="L284" i="5" s="1"/>
  <c r="K283" i="5"/>
  <c r="L283" i="5" s="1"/>
  <c r="K282" i="5"/>
  <c r="L282" i="5" s="1"/>
  <c r="K281" i="5"/>
  <c r="L281" i="5" s="1"/>
  <c r="K280" i="5"/>
  <c r="L280" i="5" s="1"/>
  <c r="K279" i="5"/>
  <c r="L279" i="5" s="1"/>
  <c r="K278" i="5"/>
  <c r="L278" i="5" s="1"/>
  <c r="K277" i="5"/>
  <c r="L277" i="5" s="1"/>
  <c r="K276" i="5"/>
  <c r="L276" i="5" s="1"/>
  <c r="K275" i="5"/>
  <c r="L275" i="5" s="1"/>
  <c r="K274" i="5"/>
  <c r="L274" i="5" s="1"/>
  <c r="K273" i="5"/>
  <c r="L273" i="5" s="1"/>
  <c r="K272" i="5"/>
  <c r="L272" i="5" s="1"/>
  <c r="K271" i="5"/>
  <c r="L271" i="5" s="1"/>
  <c r="K270" i="5"/>
  <c r="L270" i="5" s="1"/>
  <c r="K269" i="5"/>
  <c r="L269" i="5" s="1"/>
  <c r="K268" i="5"/>
  <c r="L268" i="5" s="1"/>
  <c r="K267" i="5"/>
  <c r="L267" i="5" s="1"/>
  <c r="K266" i="5"/>
  <c r="L266" i="5" s="1"/>
  <c r="K265" i="5"/>
  <c r="L265" i="5" s="1"/>
  <c r="K264" i="5"/>
  <c r="L264" i="5" s="1"/>
  <c r="K263" i="5"/>
  <c r="L263" i="5" s="1"/>
  <c r="K262" i="5"/>
  <c r="L262" i="5" s="1"/>
  <c r="L261" i="5"/>
  <c r="K261" i="5"/>
  <c r="K260" i="5"/>
  <c r="L260" i="5" s="1"/>
  <c r="K259" i="5"/>
  <c r="L259" i="5" s="1"/>
  <c r="K258" i="5"/>
  <c r="L258" i="5" s="1"/>
  <c r="K257" i="5"/>
  <c r="L257" i="5" s="1"/>
  <c r="K256" i="5"/>
  <c r="L256" i="5" s="1"/>
  <c r="K255" i="5"/>
  <c r="L255" i="5" s="1"/>
  <c r="K254" i="5"/>
  <c r="L254" i="5" s="1"/>
  <c r="K253" i="5"/>
  <c r="L253" i="5" s="1"/>
  <c r="M253" i="5"/>
  <c r="M252" i="5"/>
  <c r="K252" i="5"/>
  <c r="L252" i="5" s="1"/>
  <c r="K251" i="5"/>
  <c r="L251" i="5" s="1"/>
  <c r="K250" i="5"/>
  <c r="L250" i="5" s="1"/>
  <c r="K249" i="5"/>
  <c r="L249" i="5" s="1"/>
  <c r="K248" i="5"/>
  <c r="L248" i="5" s="1"/>
  <c r="K247" i="5"/>
  <c r="L247" i="5" s="1"/>
  <c r="K246" i="5"/>
  <c r="L246" i="5" s="1"/>
  <c r="K245" i="5"/>
  <c r="L245" i="5" s="1"/>
  <c r="K244" i="5"/>
  <c r="L244" i="5" s="1"/>
  <c r="K243" i="5"/>
  <c r="L243" i="5" s="1"/>
  <c r="K242" i="5"/>
  <c r="L242" i="5" s="1"/>
  <c r="K241" i="5"/>
  <c r="L241" i="5" s="1"/>
  <c r="M241" i="5"/>
  <c r="K240" i="5"/>
  <c r="L240" i="5" s="1"/>
  <c r="K239" i="5"/>
  <c r="L239" i="5" s="1"/>
  <c r="K238" i="5"/>
  <c r="L238" i="5" s="1"/>
  <c r="K237" i="5"/>
  <c r="L237" i="5" s="1"/>
  <c r="K236" i="5"/>
  <c r="L236" i="5" s="1"/>
  <c r="K235" i="5"/>
  <c r="L235" i="5" s="1"/>
  <c r="K234" i="5"/>
  <c r="L234" i="5" s="1"/>
  <c r="K233" i="5"/>
  <c r="L233" i="5" s="1"/>
  <c r="K232" i="5"/>
  <c r="L232" i="5" s="1"/>
  <c r="K231" i="5"/>
  <c r="L231" i="5" s="1"/>
  <c r="K230" i="5"/>
  <c r="L230" i="5" s="1"/>
  <c r="K229" i="5"/>
  <c r="L229" i="5" s="1"/>
  <c r="K228" i="5"/>
  <c r="L228" i="5" s="1"/>
  <c r="K227" i="5"/>
  <c r="L227" i="5" s="1"/>
  <c r="K226" i="5"/>
  <c r="L226" i="5" s="1"/>
  <c r="K225" i="5"/>
  <c r="L225" i="5" s="1"/>
  <c r="K224" i="5"/>
  <c r="L224" i="5" s="1"/>
  <c r="K223" i="5"/>
  <c r="L223" i="5" s="1"/>
  <c r="K222" i="5"/>
  <c r="L222" i="5" s="1"/>
  <c r="K221" i="5"/>
  <c r="L221" i="5" s="1"/>
  <c r="K220" i="5"/>
  <c r="L220" i="5" s="1"/>
  <c r="K219" i="5"/>
  <c r="L219" i="5" s="1"/>
  <c r="M218" i="5"/>
  <c r="K218" i="5"/>
  <c r="L218" i="5" s="1"/>
  <c r="J218" i="5"/>
  <c r="K217" i="5"/>
  <c r="L217" i="5" s="1"/>
  <c r="K216" i="5"/>
  <c r="L216" i="5" s="1"/>
  <c r="K215" i="5"/>
  <c r="L215" i="5" s="1"/>
  <c r="K214" i="5"/>
  <c r="L214" i="5" s="1"/>
  <c r="K213" i="5"/>
  <c r="L213" i="5" s="1"/>
  <c r="K212" i="5"/>
  <c r="L212" i="5" s="1"/>
  <c r="K211" i="5"/>
  <c r="L211" i="5" s="1"/>
  <c r="K210" i="5"/>
  <c r="L210" i="5" s="1"/>
  <c r="K209" i="5"/>
  <c r="L209" i="5" s="1"/>
  <c r="K208" i="5"/>
  <c r="L208" i="5" s="1"/>
  <c r="K207" i="5"/>
  <c r="L207" i="5" s="1"/>
  <c r="K206" i="5"/>
  <c r="L206" i="5" s="1"/>
  <c r="K205" i="5"/>
  <c r="L205" i="5" s="1"/>
  <c r="K204" i="5"/>
  <c r="L204" i="5" s="1"/>
  <c r="K203" i="5"/>
  <c r="L203" i="5" s="1"/>
  <c r="K202" i="5"/>
  <c r="L202" i="5" s="1"/>
  <c r="K201" i="5"/>
  <c r="L201" i="5" s="1"/>
  <c r="K200" i="5"/>
  <c r="L200" i="5" s="1"/>
  <c r="K199" i="5"/>
  <c r="L199" i="5" s="1"/>
  <c r="K198" i="5"/>
  <c r="L198" i="5" s="1"/>
  <c r="K197" i="5"/>
  <c r="L197" i="5" s="1"/>
  <c r="K196" i="5"/>
  <c r="L196" i="5" s="1"/>
  <c r="K195" i="5"/>
  <c r="L195" i="5" s="1"/>
  <c r="K194" i="5"/>
  <c r="L194" i="5" s="1"/>
  <c r="K193" i="5"/>
  <c r="L193" i="5" s="1"/>
  <c r="K192" i="5"/>
  <c r="L192" i="5" s="1"/>
  <c r="K191" i="5"/>
  <c r="L191" i="5" s="1"/>
  <c r="K190" i="5"/>
  <c r="L190" i="5" s="1"/>
  <c r="K189" i="5"/>
  <c r="L189" i="5" s="1"/>
  <c r="K188" i="5"/>
  <c r="L188" i="5" s="1"/>
  <c r="K187" i="5"/>
  <c r="L187" i="5" s="1"/>
  <c r="K186" i="5"/>
  <c r="L186" i="5" s="1"/>
  <c r="K185" i="5"/>
  <c r="L185" i="5" s="1"/>
  <c r="K184" i="5"/>
  <c r="L184" i="5" s="1"/>
  <c r="K183" i="5"/>
  <c r="L183" i="5" s="1"/>
  <c r="K182" i="5"/>
  <c r="L182" i="5" s="1"/>
  <c r="K181" i="5"/>
  <c r="L181" i="5" s="1"/>
  <c r="M181" i="5"/>
  <c r="K180" i="5"/>
  <c r="L180" i="5" s="1"/>
  <c r="K179" i="5"/>
  <c r="L179" i="5" s="1"/>
  <c r="K178" i="5"/>
  <c r="L178" i="5" s="1"/>
  <c r="K177" i="5"/>
  <c r="L177" i="5" s="1"/>
  <c r="K176" i="5"/>
  <c r="L176" i="5" s="1"/>
  <c r="K175" i="5"/>
  <c r="L175" i="5" s="1"/>
  <c r="K174" i="5"/>
  <c r="L174" i="5" s="1"/>
  <c r="K173" i="5"/>
  <c r="L173" i="5" s="1"/>
  <c r="K172" i="5"/>
  <c r="L172" i="5" s="1"/>
  <c r="K171" i="5"/>
  <c r="L171" i="5" s="1"/>
  <c r="K170" i="5"/>
  <c r="L170" i="5" s="1"/>
  <c r="K169" i="5"/>
  <c r="L169" i="5" s="1"/>
  <c r="K168" i="5"/>
  <c r="L168" i="5" s="1"/>
  <c r="K167" i="5"/>
  <c r="L167" i="5" s="1"/>
  <c r="K166" i="5"/>
  <c r="L166" i="5" s="1"/>
  <c r="K165" i="5"/>
  <c r="L165" i="5" s="1"/>
  <c r="K164" i="5"/>
  <c r="L164" i="5" s="1"/>
  <c r="K163" i="5"/>
  <c r="L163" i="5" s="1"/>
  <c r="K162" i="5"/>
  <c r="L162" i="5" s="1"/>
  <c r="K161" i="5"/>
  <c r="L161" i="5" s="1"/>
  <c r="K160" i="5"/>
  <c r="L160" i="5" s="1"/>
  <c r="K159" i="5"/>
  <c r="L159" i="5" s="1"/>
  <c r="K158" i="5"/>
  <c r="L158" i="5" s="1"/>
  <c r="K157" i="5"/>
  <c r="L157" i="5" s="1"/>
  <c r="K156" i="5"/>
  <c r="L156" i="5" s="1"/>
  <c r="K155" i="5"/>
  <c r="L155" i="5" s="1"/>
  <c r="K154" i="5"/>
  <c r="L154" i="5" s="1"/>
  <c r="K153" i="5"/>
  <c r="L153" i="5" s="1"/>
  <c r="K152" i="5"/>
  <c r="L152" i="5" s="1"/>
  <c r="L151" i="5"/>
  <c r="K151" i="5"/>
  <c r="K150" i="5"/>
  <c r="L150" i="5" s="1"/>
  <c r="K149" i="5"/>
  <c r="L149" i="5" s="1"/>
  <c r="K148" i="5"/>
  <c r="L148" i="5" s="1"/>
  <c r="K147" i="5"/>
  <c r="L147" i="5" s="1"/>
  <c r="K146" i="5"/>
  <c r="L146" i="5" s="1"/>
  <c r="K145" i="5"/>
  <c r="L145" i="5" s="1"/>
  <c r="K144" i="5"/>
  <c r="L144" i="5" s="1"/>
  <c r="K143" i="5"/>
  <c r="L143" i="5" s="1"/>
  <c r="K142" i="5"/>
  <c r="L142" i="5" s="1"/>
  <c r="K141" i="5"/>
  <c r="L141" i="5" s="1"/>
  <c r="K140" i="5"/>
  <c r="L140" i="5" s="1"/>
  <c r="K139" i="5"/>
  <c r="L139" i="5" s="1"/>
  <c r="K138" i="5"/>
  <c r="L138" i="5" s="1"/>
  <c r="L137" i="5"/>
  <c r="K137" i="5"/>
  <c r="K136" i="5"/>
  <c r="L136" i="5" s="1"/>
  <c r="K135" i="5"/>
  <c r="L135" i="5" s="1"/>
  <c r="K134" i="5"/>
  <c r="L134" i="5" s="1"/>
  <c r="K133" i="5"/>
  <c r="L133" i="5" s="1"/>
  <c r="K132" i="5"/>
  <c r="L132" i="5" s="1"/>
  <c r="K131" i="5"/>
  <c r="L131" i="5" s="1"/>
  <c r="K130" i="5"/>
  <c r="L130" i="5" s="1"/>
  <c r="K129" i="5"/>
  <c r="L129" i="5" s="1"/>
  <c r="K128" i="5"/>
  <c r="L128" i="5" s="1"/>
  <c r="K127" i="5"/>
  <c r="L127" i="5" s="1"/>
  <c r="K126" i="5"/>
  <c r="L126" i="5" s="1"/>
  <c r="K125" i="5"/>
  <c r="L125" i="5" s="1"/>
  <c r="K124" i="5"/>
  <c r="L124" i="5" s="1"/>
  <c r="K123" i="5"/>
  <c r="L123" i="5" s="1"/>
  <c r="K122" i="5"/>
  <c r="L122" i="5" s="1"/>
  <c r="K121" i="5"/>
  <c r="L121" i="5" s="1"/>
  <c r="K120" i="5"/>
  <c r="L120" i="5" s="1"/>
  <c r="K119" i="5"/>
  <c r="L119" i="5" s="1"/>
  <c r="K118" i="5"/>
  <c r="L118" i="5" s="1"/>
  <c r="K117" i="5"/>
  <c r="L117" i="5" s="1"/>
  <c r="K116" i="5"/>
  <c r="L116" i="5" s="1"/>
  <c r="K115" i="5"/>
  <c r="L115" i="5" s="1"/>
  <c r="K114" i="5"/>
  <c r="L114" i="5" s="1"/>
  <c r="K113" i="5"/>
  <c r="L113" i="5" s="1"/>
  <c r="K112" i="5"/>
  <c r="L112" i="5" s="1"/>
  <c r="K111" i="5"/>
  <c r="L111" i="5" s="1"/>
  <c r="K110" i="5"/>
  <c r="L110" i="5" s="1"/>
  <c r="K109" i="5"/>
  <c r="L109" i="5" s="1"/>
  <c r="K108" i="5"/>
  <c r="L108" i="5" s="1"/>
  <c r="K107" i="5"/>
  <c r="L107" i="5" s="1"/>
  <c r="K106" i="5"/>
  <c r="L106" i="5" s="1"/>
  <c r="K105" i="5"/>
  <c r="L105" i="5" s="1"/>
  <c r="K104" i="5"/>
  <c r="L104" i="5" s="1"/>
  <c r="K103" i="5"/>
  <c r="L103" i="5" s="1"/>
  <c r="K102" i="5"/>
  <c r="L102" i="5" s="1"/>
  <c r="K101" i="5"/>
  <c r="L101" i="5" s="1"/>
  <c r="K100" i="5"/>
  <c r="L100" i="5" s="1"/>
  <c r="K99" i="5"/>
  <c r="L99" i="5" s="1"/>
  <c r="K98" i="5"/>
  <c r="L98" i="5" s="1"/>
  <c r="K97" i="5"/>
  <c r="L97" i="5" s="1"/>
  <c r="K96" i="5"/>
  <c r="L96" i="5" s="1"/>
  <c r="K95" i="5"/>
  <c r="L95" i="5" s="1"/>
  <c r="K94" i="5"/>
  <c r="L94" i="5" s="1"/>
  <c r="K93" i="5"/>
  <c r="L93" i="5" s="1"/>
  <c r="K92" i="5"/>
  <c r="L92" i="5" s="1"/>
  <c r="K91" i="5"/>
  <c r="L91" i="5" s="1"/>
  <c r="K90" i="5"/>
  <c r="L90" i="5" s="1"/>
  <c r="K89" i="5"/>
  <c r="L89" i="5" s="1"/>
  <c r="K88" i="5"/>
  <c r="L88" i="5" s="1"/>
  <c r="K87" i="5"/>
  <c r="L87" i="5" s="1"/>
  <c r="K86" i="5"/>
  <c r="L86" i="5" s="1"/>
  <c r="K85" i="5"/>
  <c r="L85" i="5" s="1"/>
  <c r="K84" i="5"/>
  <c r="L84" i="5" s="1"/>
  <c r="K83" i="5"/>
  <c r="L83" i="5" s="1"/>
  <c r="K82" i="5"/>
  <c r="L82" i="5" s="1"/>
  <c r="K81" i="5"/>
  <c r="L81" i="5" s="1"/>
  <c r="K80" i="5"/>
  <c r="L80" i="5" s="1"/>
  <c r="K79" i="5"/>
  <c r="L79" i="5" s="1"/>
  <c r="K78" i="5"/>
  <c r="L78" i="5" s="1"/>
  <c r="K77" i="5"/>
  <c r="L77" i="5" s="1"/>
  <c r="K76" i="5"/>
  <c r="L76" i="5" s="1"/>
  <c r="K75" i="5"/>
  <c r="L75" i="5" s="1"/>
  <c r="K74" i="5"/>
  <c r="L74" i="5" s="1"/>
  <c r="K73" i="5"/>
  <c r="L73" i="5" s="1"/>
  <c r="K72" i="5"/>
  <c r="L72" i="5" s="1"/>
  <c r="K71" i="5"/>
  <c r="L71" i="5" s="1"/>
  <c r="K70" i="5"/>
  <c r="L70" i="5" s="1"/>
  <c r="K69" i="5"/>
  <c r="L69" i="5" s="1"/>
  <c r="K68" i="5"/>
  <c r="L68" i="5" s="1"/>
  <c r="K67" i="5"/>
  <c r="L67" i="5" s="1"/>
  <c r="K66" i="5"/>
  <c r="L66" i="5" s="1"/>
  <c r="K65" i="5"/>
  <c r="L65" i="5" s="1"/>
  <c r="K64" i="5"/>
  <c r="L64" i="5" s="1"/>
  <c r="K63" i="5"/>
  <c r="L63" i="5" s="1"/>
  <c r="K62" i="5"/>
  <c r="L62" i="5" s="1"/>
  <c r="K61" i="5"/>
  <c r="L61" i="5" s="1"/>
  <c r="K60" i="5"/>
  <c r="L60" i="5" s="1"/>
  <c r="K59" i="5"/>
  <c r="L59" i="5" s="1"/>
  <c r="K58" i="5"/>
  <c r="L58" i="5" s="1"/>
  <c r="K57" i="5"/>
  <c r="L57" i="5" s="1"/>
  <c r="K56" i="5"/>
  <c r="L56" i="5" s="1"/>
  <c r="K55" i="5"/>
  <c r="L55" i="5" s="1"/>
  <c r="K54" i="5"/>
  <c r="L54" i="5" s="1"/>
  <c r="J54" i="5"/>
  <c r="K53" i="5"/>
  <c r="L53" i="5" s="1"/>
  <c r="K52" i="5"/>
  <c r="L52" i="5" s="1"/>
  <c r="K51" i="5"/>
  <c r="L51" i="5" s="1"/>
  <c r="K50" i="5"/>
  <c r="L50" i="5" s="1"/>
  <c r="K49" i="5"/>
  <c r="L49" i="5" s="1"/>
  <c r="K48" i="5"/>
  <c r="L48" i="5" s="1"/>
  <c r="K47" i="5"/>
  <c r="L47" i="5" s="1"/>
  <c r="K46" i="5"/>
  <c r="L46" i="5" s="1"/>
  <c r="K45" i="5"/>
  <c r="L45" i="5" s="1"/>
  <c r="K44" i="5"/>
  <c r="L44" i="5" s="1"/>
  <c r="K43" i="5"/>
  <c r="L43" i="5" s="1"/>
  <c r="K42" i="5"/>
  <c r="L42" i="5" s="1"/>
  <c r="K41" i="5"/>
  <c r="L41" i="5" s="1"/>
  <c r="K40" i="5"/>
  <c r="L40" i="5" s="1"/>
  <c r="K39" i="5"/>
  <c r="L39" i="5" s="1"/>
  <c r="K38" i="5"/>
  <c r="L38" i="5" s="1"/>
  <c r="K37" i="5"/>
  <c r="L37" i="5" s="1"/>
  <c r="K36" i="5"/>
  <c r="L36" i="5" s="1"/>
  <c r="K35" i="5"/>
  <c r="L35" i="5" s="1"/>
  <c r="K34" i="5"/>
  <c r="L34" i="5" s="1"/>
  <c r="K33" i="5"/>
  <c r="L33" i="5" s="1"/>
  <c r="K32" i="5"/>
  <c r="L32" i="5" s="1"/>
  <c r="K31" i="5"/>
  <c r="L31" i="5" s="1"/>
  <c r="K30" i="5"/>
  <c r="L30" i="5" s="1"/>
  <c r="K29" i="5"/>
  <c r="L29" i="5" s="1"/>
  <c r="K28" i="5"/>
  <c r="L28" i="5" s="1"/>
  <c r="K27" i="5"/>
  <c r="L27" i="5" s="1"/>
  <c r="K26" i="5"/>
  <c r="L26" i="5" s="1"/>
  <c r="K25" i="5"/>
  <c r="L25" i="5" s="1"/>
  <c r="K24" i="5"/>
  <c r="L24" i="5" s="1"/>
  <c r="K23" i="5"/>
  <c r="L23" i="5" s="1"/>
  <c r="K22" i="5"/>
  <c r="L22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/>
  <c r="L11" i="5" s="1"/>
  <c r="K10" i="5"/>
  <c r="L10" i="5" s="1"/>
  <c r="K9" i="5"/>
  <c r="L9" i="5" s="1"/>
  <c r="K8" i="5"/>
  <c r="L8" i="5" s="1"/>
  <c r="K7" i="5"/>
  <c r="L7" i="5" s="1"/>
  <c r="K6" i="5"/>
  <c r="L6" i="5" s="1"/>
  <c r="K5" i="5"/>
  <c r="L5" i="5" s="1"/>
  <c r="K4" i="5"/>
  <c r="L4" i="5" s="1"/>
  <c r="K3" i="5"/>
  <c r="L3" i="5" s="1"/>
  <c r="K2" i="5"/>
  <c r="L2" i="5" s="1"/>
  <c r="K2" i="2"/>
  <c r="L2" i="2" s="1"/>
  <c r="K3" i="2"/>
  <c r="L3" i="2" s="1"/>
  <c r="K4" i="2"/>
  <c r="L4" i="2" s="1"/>
  <c r="K5" i="2"/>
  <c r="L5" i="2" s="1"/>
  <c r="K6" i="2"/>
  <c r="L6" i="2" s="1"/>
  <c r="K7" i="2"/>
  <c r="L7" i="2" s="1"/>
  <c r="K8" i="2"/>
  <c r="L8" i="2" s="1"/>
  <c r="K9" i="2"/>
  <c r="L9" i="2" s="1"/>
  <c r="K10" i="2"/>
  <c r="L10" i="2" s="1"/>
  <c r="K11" i="2"/>
  <c r="L11" i="2" s="1"/>
  <c r="K12" i="2"/>
  <c r="L12" i="2" s="1"/>
  <c r="K13" i="2"/>
  <c r="L13" i="2" s="1"/>
  <c r="K14" i="2"/>
  <c r="L14" i="2" s="1"/>
  <c r="K15" i="2"/>
  <c r="L15" i="2" s="1"/>
  <c r="K16" i="2"/>
  <c r="L16" i="2" s="1"/>
  <c r="K17" i="2"/>
  <c r="L17" i="2" s="1"/>
  <c r="K18" i="2"/>
  <c r="L18" i="2" s="1"/>
  <c r="K19" i="2"/>
  <c r="L19" i="2" s="1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K26" i="2"/>
  <c r="L26" i="2" s="1"/>
  <c r="K27" i="2"/>
  <c r="L27" i="2" s="1"/>
  <c r="K28" i="2"/>
  <c r="L28" i="2" s="1"/>
  <c r="K29" i="2"/>
  <c r="L29" i="2" s="1"/>
  <c r="K30" i="2"/>
  <c r="L30" i="2" s="1"/>
  <c r="K31" i="2"/>
  <c r="L31" i="2" s="1"/>
  <c r="K32" i="2"/>
  <c r="L32" i="2" s="1"/>
  <c r="K33" i="2"/>
  <c r="L33" i="2" s="1"/>
  <c r="K34" i="2"/>
  <c r="L34" i="2" s="1"/>
  <c r="K35" i="2"/>
  <c r="L35" i="2" s="1"/>
  <c r="K36" i="2"/>
  <c r="L36" i="2" s="1"/>
  <c r="K37" i="2"/>
  <c r="L37" i="2" s="1"/>
  <c r="K38" i="2"/>
  <c r="L38" i="2" s="1"/>
  <c r="K39" i="2"/>
  <c r="L39" i="2" s="1"/>
  <c r="K40" i="2"/>
  <c r="L40" i="2" s="1"/>
  <c r="K41" i="2"/>
  <c r="L41" i="2" s="1"/>
  <c r="K42" i="2"/>
  <c r="L42" i="2" s="1"/>
  <c r="K43" i="2"/>
  <c r="L43" i="2" s="1"/>
  <c r="K44" i="2"/>
  <c r="L44" i="2" s="1"/>
  <c r="K45" i="2"/>
  <c r="L45" i="2" s="1"/>
  <c r="K46" i="2"/>
  <c r="L46" i="2" s="1"/>
  <c r="K47" i="2"/>
  <c r="L47" i="2" s="1"/>
  <c r="K48" i="2"/>
  <c r="L48" i="2" s="1"/>
  <c r="K49" i="2"/>
  <c r="L49" i="2" s="1"/>
  <c r="K50" i="2"/>
  <c r="L50" i="2" s="1"/>
  <c r="K51" i="2"/>
  <c r="L51" i="2" s="1"/>
  <c r="K52" i="2"/>
  <c r="L52" i="2" s="1"/>
  <c r="K53" i="2"/>
  <c r="L53" i="2" s="1"/>
  <c r="K54" i="2"/>
  <c r="L54" i="2" s="1"/>
  <c r="K55" i="2"/>
  <c r="L55" i="2" s="1"/>
  <c r="K56" i="2"/>
  <c r="L56" i="2" s="1"/>
  <c r="K57" i="2"/>
  <c r="L57" i="2" s="1"/>
  <c r="K58" i="2"/>
  <c r="L58" i="2" s="1"/>
  <c r="K59" i="2"/>
  <c r="L59" i="2" s="1"/>
  <c r="K60" i="2"/>
  <c r="L60" i="2" s="1"/>
  <c r="K61" i="2"/>
  <c r="L61" i="2" s="1"/>
  <c r="K62" i="2"/>
  <c r="L62" i="2" s="1"/>
  <c r="K63" i="2"/>
  <c r="L63" i="2" s="1"/>
  <c r="K64" i="2"/>
  <c r="L64" i="2" s="1"/>
  <c r="K65" i="2"/>
  <c r="L65" i="2" s="1"/>
  <c r="K66" i="2"/>
  <c r="L66" i="2" s="1"/>
  <c r="K67" i="2"/>
  <c r="L67" i="2" s="1"/>
  <c r="K68" i="2"/>
  <c r="L68" i="2" s="1"/>
  <c r="K69" i="2"/>
  <c r="L69" i="2" s="1"/>
  <c r="K70" i="2"/>
  <c r="L70" i="2" s="1"/>
  <c r="K71" i="2"/>
  <c r="L71" i="2" s="1"/>
  <c r="K72" i="2"/>
  <c r="L72" i="2" s="1"/>
  <c r="K73" i="2"/>
  <c r="L73" i="2" s="1"/>
  <c r="K74" i="2"/>
  <c r="L74" i="2" s="1"/>
  <c r="K75" i="2"/>
  <c r="L75" i="2" s="1"/>
  <c r="K76" i="2"/>
  <c r="L76" i="2" s="1"/>
  <c r="K77" i="2"/>
  <c r="L77" i="2" s="1"/>
  <c r="K78" i="2"/>
  <c r="L78" i="2" s="1"/>
  <c r="K79" i="2"/>
  <c r="L79" i="2" s="1"/>
  <c r="K80" i="2"/>
  <c r="L80" i="2" s="1"/>
  <c r="K81" i="2"/>
  <c r="L81" i="2" s="1"/>
  <c r="K82" i="2"/>
  <c r="L82" i="2" s="1"/>
  <c r="K83" i="2"/>
  <c r="L83" i="2" s="1"/>
  <c r="K84" i="2"/>
  <c r="L84" i="2" s="1"/>
  <c r="K85" i="2"/>
  <c r="L85" i="2" s="1"/>
  <c r="K86" i="2"/>
  <c r="L86" i="2" s="1"/>
  <c r="K87" i="2"/>
  <c r="L87" i="2" s="1"/>
  <c r="K88" i="2"/>
  <c r="L88" i="2" s="1"/>
  <c r="K89" i="2"/>
  <c r="L89" i="2" s="1"/>
  <c r="K90" i="2"/>
  <c r="L90" i="2" s="1"/>
  <c r="K91" i="2"/>
  <c r="L91" i="2" s="1"/>
  <c r="K92" i="2"/>
  <c r="L92" i="2" s="1"/>
  <c r="K93" i="2"/>
  <c r="L93" i="2" s="1"/>
  <c r="K94" i="2"/>
  <c r="L94" i="2" s="1"/>
  <c r="K95" i="2"/>
  <c r="L95" i="2" s="1"/>
  <c r="K96" i="2"/>
  <c r="L96" i="2" s="1"/>
  <c r="K97" i="2"/>
  <c r="L97" i="2" s="1"/>
  <c r="K98" i="2"/>
  <c r="L98" i="2" s="1"/>
  <c r="K99" i="2"/>
  <c r="L99" i="2" s="1"/>
  <c r="K100" i="2"/>
  <c r="L100" i="2" s="1"/>
  <c r="K101" i="2"/>
  <c r="L101" i="2" s="1"/>
  <c r="K102" i="2"/>
  <c r="L102" i="2" s="1"/>
  <c r="K103" i="2"/>
  <c r="L103" i="2" s="1"/>
  <c r="K104" i="2"/>
  <c r="L104" i="2" s="1"/>
  <c r="K105" i="2"/>
  <c r="L105" i="2" s="1"/>
  <c r="K106" i="2"/>
  <c r="L106" i="2" s="1"/>
  <c r="K107" i="2"/>
  <c r="L107" i="2" s="1"/>
  <c r="K108" i="2"/>
  <c r="L108" i="2" s="1"/>
  <c r="K109" i="2"/>
  <c r="L109" i="2" s="1"/>
  <c r="K110" i="2"/>
  <c r="L110" i="2" s="1"/>
  <c r="K111" i="2"/>
  <c r="L111" i="2" s="1"/>
  <c r="K112" i="2"/>
  <c r="L112" i="2" s="1"/>
  <c r="K113" i="2"/>
  <c r="L113" i="2" s="1"/>
  <c r="K114" i="2"/>
  <c r="L114" i="2" s="1"/>
  <c r="K115" i="2"/>
  <c r="L115" i="2" s="1"/>
  <c r="K116" i="2"/>
  <c r="L116" i="2" s="1"/>
  <c r="K117" i="2"/>
  <c r="L117" i="2" s="1"/>
  <c r="K118" i="2"/>
  <c r="L118" i="2" s="1"/>
  <c r="K119" i="2"/>
  <c r="L119" i="2" s="1"/>
  <c r="K120" i="2"/>
  <c r="L120" i="2" s="1"/>
  <c r="K121" i="2"/>
  <c r="L121" i="2" s="1"/>
  <c r="K122" i="2"/>
  <c r="L122" i="2" s="1"/>
  <c r="K123" i="2"/>
  <c r="L123" i="2" s="1"/>
  <c r="K124" i="2"/>
  <c r="L124" i="2" s="1"/>
  <c r="K125" i="2"/>
  <c r="L125" i="2" s="1"/>
  <c r="K126" i="2"/>
  <c r="L126" i="2" s="1"/>
  <c r="K127" i="2"/>
  <c r="L127" i="2" s="1"/>
  <c r="K128" i="2"/>
  <c r="L128" i="2" s="1"/>
  <c r="K129" i="2"/>
  <c r="L129" i="2" s="1"/>
  <c r="K130" i="2"/>
  <c r="L130" i="2" s="1"/>
  <c r="K131" i="2"/>
  <c r="L131" i="2" s="1"/>
  <c r="K132" i="2"/>
  <c r="L132" i="2" s="1"/>
  <c r="K133" i="2"/>
  <c r="L133" i="2" s="1"/>
  <c r="K134" i="2"/>
  <c r="L134" i="2" s="1"/>
  <c r="K135" i="2"/>
  <c r="L135" i="2" s="1"/>
  <c r="K136" i="2"/>
  <c r="L136" i="2" s="1"/>
  <c r="K137" i="2"/>
  <c r="L137" i="2" s="1"/>
  <c r="K138" i="2"/>
  <c r="L138" i="2" s="1"/>
  <c r="K139" i="2"/>
  <c r="L139" i="2" s="1"/>
  <c r="K140" i="2"/>
  <c r="L140" i="2" s="1"/>
  <c r="K141" i="2"/>
  <c r="L141" i="2" s="1"/>
  <c r="K142" i="2"/>
  <c r="L142" i="2" s="1"/>
  <c r="K143" i="2"/>
  <c r="L143" i="2" s="1"/>
  <c r="K144" i="2"/>
  <c r="L144" i="2" s="1"/>
  <c r="K145" i="2"/>
  <c r="L145" i="2" s="1"/>
  <c r="K146" i="2"/>
  <c r="L146" i="2" s="1"/>
  <c r="K147" i="2"/>
  <c r="L147" i="2" s="1"/>
  <c r="K148" i="2"/>
  <c r="L148" i="2" s="1"/>
  <c r="K149" i="2"/>
  <c r="L149" i="2" s="1"/>
  <c r="K150" i="2"/>
  <c r="L150" i="2" s="1"/>
  <c r="K151" i="2"/>
  <c r="L151" i="2" s="1"/>
  <c r="K152" i="2"/>
  <c r="L152" i="2" s="1"/>
  <c r="K153" i="2"/>
  <c r="L153" i="2" s="1"/>
  <c r="K154" i="2"/>
  <c r="L154" i="2" s="1"/>
  <c r="K155" i="2"/>
  <c r="L155" i="2" s="1"/>
  <c r="K156" i="2"/>
  <c r="L156" i="2" s="1"/>
  <c r="K157" i="2"/>
  <c r="L157" i="2" s="1"/>
  <c r="K158" i="2"/>
  <c r="L158" i="2" s="1"/>
  <c r="K159" i="2"/>
  <c r="L159" i="2" s="1"/>
  <c r="K160" i="2"/>
  <c r="L160" i="2" s="1"/>
  <c r="K161" i="2"/>
  <c r="L161" i="2" s="1"/>
  <c r="K162" i="2"/>
  <c r="L162" i="2" s="1"/>
  <c r="K163" i="2"/>
  <c r="L163" i="2" s="1"/>
  <c r="K164" i="2"/>
  <c r="L164" i="2" s="1"/>
  <c r="K165" i="2"/>
  <c r="L165" i="2" s="1"/>
  <c r="K166" i="2"/>
  <c r="L166" i="2" s="1"/>
  <c r="K167" i="2"/>
  <c r="L167" i="2" s="1"/>
  <c r="K168" i="2"/>
  <c r="L168" i="2" s="1"/>
  <c r="K169" i="2"/>
  <c r="L169" i="2" s="1"/>
  <c r="K170" i="2"/>
  <c r="L170" i="2" s="1"/>
  <c r="K171" i="2"/>
  <c r="L171" i="2" s="1"/>
  <c r="K172" i="2"/>
  <c r="L172" i="2" s="1"/>
  <c r="K173" i="2"/>
  <c r="L173" i="2" s="1"/>
  <c r="K174" i="2"/>
  <c r="L174" i="2" s="1"/>
  <c r="K175" i="2"/>
  <c r="L175" i="2" s="1"/>
  <c r="K176" i="2"/>
  <c r="L176" i="2" s="1"/>
  <c r="K177" i="2"/>
  <c r="L177" i="2" s="1"/>
  <c r="K178" i="2"/>
  <c r="L178" i="2" s="1"/>
  <c r="K179" i="2"/>
  <c r="L179" i="2" s="1"/>
  <c r="K180" i="2"/>
  <c r="L180" i="2" s="1"/>
  <c r="K181" i="2"/>
  <c r="L181" i="2" s="1"/>
  <c r="K182" i="2"/>
  <c r="L182" i="2" s="1"/>
  <c r="K183" i="2"/>
  <c r="L183" i="2" s="1"/>
  <c r="K184" i="2"/>
  <c r="L184" i="2" s="1"/>
  <c r="K185" i="2"/>
  <c r="L185" i="2" s="1"/>
  <c r="K186" i="2"/>
  <c r="L186" i="2" s="1"/>
  <c r="K187" i="2"/>
  <c r="L187" i="2" s="1"/>
  <c r="K188" i="2"/>
  <c r="L188" i="2" s="1"/>
  <c r="K189" i="2"/>
  <c r="L189" i="2" s="1"/>
  <c r="K190" i="2"/>
  <c r="L190" i="2" s="1"/>
  <c r="K191" i="2"/>
  <c r="L191" i="2" s="1"/>
  <c r="K192" i="2"/>
  <c r="L192" i="2" s="1"/>
  <c r="K193" i="2"/>
  <c r="L193" i="2" s="1"/>
  <c r="K194" i="2"/>
  <c r="L194" i="2" s="1"/>
  <c r="K195" i="2"/>
  <c r="L195" i="2" s="1"/>
  <c r="K196" i="2"/>
  <c r="L196" i="2" s="1"/>
  <c r="K197" i="2"/>
  <c r="L197" i="2" s="1"/>
  <c r="K198" i="2"/>
  <c r="L198" i="2" s="1"/>
  <c r="K199" i="2"/>
  <c r="L199" i="2" s="1"/>
  <c r="K200" i="2"/>
  <c r="L200" i="2" s="1"/>
  <c r="K201" i="2"/>
  <c r="L201" i="2" s="1"/>
  <c r="K202" i="2"/>
  <c r="L202" i="2" s="1"/>
  <c r="K203" i="2"/>
  <c r="L203" i="2" s="1"/>
  <c r="K204" i="2"/>
  <c r="L204" i="2" s="1"/>
  <c r="K205" i="2"/>
  <c r="L205" i="2" s="1"/>
  <c r="K206" i="2"/>
  <c r="L206" i="2" s="1"/>
  <c r="K207" i="2"/>
  <c r="L207" i="2" s="1"/>
  <c r="K208" i="2"/>
  <c r="L208" i="2" s="1"/>
  <c r="K209" i="2"/>
  <c r="L209" i="2" s="1"/>
  <c r="K210" i="2"/>
  <c r="L210" i="2" s="1"/>
  <c r="K211" i="2"/>
  <c r="L211" i="2" s="1"/>
  <c r="K212" i="2"/>
  <c r="L212" i="2" s="1"/>
  <c r="K213" i="2"/>
  <c r="L213" i="2" s="1"/>
  <c r="K214" i="2"/>
  <c r="L214" i="2" s="1"/>
  <c r="K215" i="2"/>
  <c r="L215" i="2" s="1"/>
  <c r="K216" i="2"/>
  <c r="L216" i="2" s="1"/>
  <c r="K217" i="2"/>
  <c r="L217" i="2" s="1"/>
  <c r="K218" i="2"/>
  <c r="L218" i="2" s="1"/>
  <c r="K219" i="2"/>
  <c r="L219" i="2" s="1"/>
  <c r="K220" i="2"/>
  <c r="L220" i="2" s="1"/>
  <c r="K221" i="2"/>
  <c r="L221" i="2" s="1"/>
  <c r="K222" i="2"/>
  <c r="L222" i="2" s="1"/>
  <c r="K223" i="2"/>
  <c r="L223" i="2" s="1"/>
  <c r="K224" i="2"/>
  <c r="L224" i="2" s="1"/>
  <c r="K225" i="2"/>
  <c r="L225" i="2" s="1"/>
  <c r="K226" i="2"/>
  <c r="L226" i="2" s="1"/>
  <c r="K227" i="2"/>
  <c r="L227" i="2" s="1"/>
  <c r="K228" i="2"/>
  <c r="L228" i="2" s="1"/>
  <c r="K229" i="2"/>
  <c r="L229" i="2" s="1"/>
  <c r="K230" i="2"/>
  <c r="L230" i="2" s="1"/>
  <c r="K231" i="2"/>
  <c r="L231" i="2" s="1"/>
  <c r="K232" i="2"/>
  <c r="L232" i="2" s="1"/>
  <c r="K233" i="2"/>
  <c r="L233" i="2" s="1"/>
  <c r="K234" i="2"/>
  <c r="L234" i="2" s="1"/>
  <c r="K235" i="2"/>
  <c r="L235" i="2" s="1"/>
  <c r="K236" i="2"/>
  <c r="L236" i="2" s="1"/>
  <c r="K237" i="2"/>
  <c r="L237" i="2" s="1"/>
  <c r="K238" i="2"/>
  <c r="L238" i="2" s="1"/>
  <c r="K239" i="2"/>
  <c r="L239" i="2" s="1"/>
  <c r="K240" i="2"/>
  <c r="L240" i="2" s="1"/>
  <c r="K241" i="2"/>
  <c r="L241" i="2" s="1"/>
  <c r="K242" i="2"/>
  <c r="L242" i="2" s="1"/>
  <c r="K243" i="2"/>
  <c r="L243" i="2" s="1"/>
  <c r="K244" i="2"/>
  <c r="L244" i="2" s="1"/>
  <c r="K245" i="2"/>
  <c r="L245" i="2" s="1"/>
  <c r="K246" i="2"/>
  <c r="L246" i="2" s="1"/>
  <c r="K247" i="2"/>
  <c r="L247" i="2" s="1"/>
  <c r="K248" i="2"/>
  <c r="L248" i="2" s="1"/>
  <c r="K249" i="2"/>
  <c r="L249" i="2" s="1"/>
  <c r="K250" i="2"/>
  <c r="L250" i="2" s="1"/>
  <c r="K251" i="2"/>
  <c r="L251" i="2" s="1"/>
  <c r="K252" i="2"/>
  <c r="L252" i="2" s="1"/>
  <c r="K253" i="2"/>
  <c r="L253" i="2" s="1"/>
  <c r="K254" i="2"/>
  <c r="L254" i="2" s="1"/>
  <c r="K255" i="2"/>
  <c r="L255" i="2" s="1"/>
  <c r="K256" i="2"/>
  <c r="L256" i="2" s="1"/>
  <c r="K257" i="2"/>
  <c r="L257" i="2" s="1"/>
  <c r="K258" i="2"/>
  <c r="L258" i="2" s="1"/>
  <c r="K259" i="2"/>
  <c r="L259" i="2" s="1"/>
  <c r="K260" i="2"/>
  <c r="L260" i="2" s="1"/>
  <c r="K261" i="2"/>
  <c r="L261" i="2" s="1"/>
  <c r="K262" i="2"/>
  <c r="L262" i="2" s="1"/>
  <c r="K263" i="2"/>
  <c r="L263" i="2" s="1"/>
  <c r="K264" i="2"/>
  <c r="L264" i="2" s="1"/>
  <c r="K265" i="2"/>
  <c r="L265" i="2" s="1"/>
  <c r="K266" i="2"/>
  <c r="L266" i="2" s="1"/>
  <c r="K267" i="2"/>
  <c r="L267" i="2" s="1"/>
  <c r="K268" i="2"/>
  <c r="L268" i="2" s="1"/>
  <c r="K269" i="2"/>
  <c r="L269" i="2" s="1"/>
  <c r="K270" i="2"/>
  <c r="L270" i="2" s="1"/>
  <c r="K271" i="2"/>
  <c r="L271" i="2" s="1"/>
  <c r="K272" i="2"/>
  <c r="L272" i="2" s="1"/>
  <c r="K273" i="2"/>
  <c r="L273" i="2" s="1"/>
  <c r="K274" i="2"/>
  <c r="L274" i="2" s="1"/>
  <c r="K275" i="2"/>
  <c r="L275" i="2" s="1"/>
  <c r="K276" i="2"/>
  <c r="L276" i="2" s="1"/>
  <c r="K277" i="2"/>
  <c r="L277" i="2" s="1"/>
  <c r="K278" i="2"/>
  <c r="L278" i="2" s="1"/>
  <c r="K279" i="2"/>
  <c r="L279" i="2" s="1"/>
  <c r="K280" i="2"/>
  <c r="L280" i="2" s="1"/>
  <c r="K281" i="2"/>
  <c r="L281" i="2" s="1"/>
  <c r="K282" i="2"/>
  <c r="L282" i="2" s="1"/>
  <c r="K283" i="2"/>
  <c r="L283" i="2" s="1"/>
  <c r="K284" i="2"/>
  <c r="L284" i="2" s="1"/>
  <c r="K285" i="2"/>
  <c r="L285" i="2" s="1"/>
  <c r="K286" i="2"/>
  <c r="L286" i="2" s="1"/>
  <c r="K287" i="2"/>
  <c r="L287" i="2" s="1"/>
  <c r="K288" i="2"/>
  <c r="L288" i="2" s="1"/>
  <c r="K289" i="2"/>
  <c r="L289" i="2" s="1"/>
  <c r="K290" i="2"/>
  <c r="L290" i="2" s="1"/>
  <c r="K291" i="2"/>
  <c r="L291" i="2" s="1"/>
  <c r="K292" i="2"/>
  <c r="L292" i="2" s="1"/>
  <c r="K293" i="2"/>
  <c r="L293" i="2" s="1"/>
  <c r="K294" i="2"/>
  <c r="L294" i="2" s="1"/>
  <c r="K295" i="2"/>
  <c r="L295" i="2" s="1"/>
  <c r="K296" i="2"/>
  <c r="L296" i="2" s="1"/>
  <c r="K297" i="2"/>
  <c r="L297" i="2" s="1"/>
  <c r="K298" i="2"/>
  <c r="L298" i="2" s="1"/>
  <c r="K299" i="2"/>
  <c r="L299" i="2" s="1"/>
  <c r="K300" i="2"/>
  <c r="L300" i="2" s="1"/>
  <c r="K301" i="2"/>
  <c r="L301" i="2" s="1"/>
  <c r="K302" i="2"/>
  <c r="L302" i="2" s="1"/>
  <c r="K303" i="2"/>
  <c r="L303" i="2" s="1"/>
  <c r="K304" i="2"/>
  <c r="L304" i="2" s="1"/>
  <c r="K305" i="2"/>
  <c r="L305" i="2" s="1"/>
  <c r="K306" i="2"/>
  <c r="L306" i="2" s="1"/>
  <c r="K307" i="2"/>
  <c r="L307" i="2" s="1"/>
  <c r="K308" i="2"/>
  <c r="L308" i="2" s="1"/>
  <c r="K309" i="2"/>
  <c r="L309" i="2" s="1"/>
  <c r="K310" i="2"/>
  <c r="L310" i="2" s="1"/>
  <c r="K311" i="2"/>
  <c r="L311" i="2" s="1"/>
  <c r="K312" i="2"/>
  <c r="L312" i="2" s="1"/>
  <c r="K313" i="2"/>
  <c r="L313" i="2" s="1"/>
  <c r="K314" i="2"/>
  <c r="L314" i="2" s="1"/>
  <c r="K315" i="2"/>
  <c r="L315" i="2" s="1"/>
  <c r="K316" i="2"/>
  <c r="L316" i="2" s="1"/>
  <c r="K317" i="2"/>
  <c r="L317" i="2" s="1"/>
  <c r="K318" i="2"/>
  <c r="L318" i="2" s="1"/>
  <c r="K319" i="2"/>
  <c r="L319" i="2" s="1"/>
  <c r="K320" i="2"/>
  <c r="L320" i="2" s="1"/>
  <c r="K321" i="2"/>
  <c r="L321" i="2" s="1"/>
  <c r="K322" i="2"/>
  <c r="L322" i="2" s="1"/>
  <c r="K323" i="2"/>
  <c r="L323" i="2" s="1"/>
  <c r="K324" i="2"/>
  <c r="L324" i="2" s="1"/>
  <c r="K325" i="2"/>
  <c r="L325" i="2" s="1"/>
  <c r="K326" i="2"/>
  <c r="L326" i="2" s="1"/>
  <c r="K327" i="2"/>
  <c r="L327" i="2" s="1"/>
  <c r="K328" i="2"/>
  <c r="L328" i="2" s="1"/>
  <c r="K329" i="2"/>
  <c r="L329" i="2" s="1"/>
  <c r="K330" i="2"/>
  <c r="L330" i="2" s="1"/>
  <c r="K331" i="2"/>
  <c r="L331" i="2" s="1"/>
  <c r="K332" i="2"/>
  <c r="L332" i="2" s="1"/>
  <c r="K333" i="2"/>
  <c r="L333" i="2" s="1"/>
  <c r="K334" i="2"/>
  <c r="L334" i="2" s="1"/>
  <c r="K335" i="2"/>
  <c r="L335" i="2" s="1"/>
  <c r="K336" i="2"/>
  <c r="L336" i="2" s="1"/>
  <c r="K337" i="2"/>
  <c r="L337" i="2" s="1"/>
  <c r="K338" i="2"/>
  <c r="L338" i="2" s="1"/>
  <c r="K339" i="2"/>
  <c r="L339" i="2" s="1"/>
  <c r="K340" i="2"/>
  <c r="L340" i="2" s="1"/>
  <c r="K341" i="2"/>
  <c r="L341" i="2" s="1"/>
  <c r="K342" i="2"/>
  <c r="L342" i="2" s="1"/>
  <c r="K343" i="2"/>
  <c r="L343" i="2" s="1"/>
  <c r="K344" i="2"/>
  <c r="L344" i="2" s="1"/>
  <c r="K345" i="2"/>
  <c r="L345" i="2" s="1"/>
  <c r="K346" i="2"/>
  <c r="L346" i="2" s="1"/>
  <c r="K347" i="2"/>
  <c r="L347" i="2" s="1"/>
  <c r="K348" i="2"/>
  <c r="L348" i="2" s="1"/>
  <c r="K349" i="2"/>
  <c r="L349" i="2" s="1"/>
  <c r="K350" i="2"/>
  <c r="L350" i="2" s="1"/>
  <c r="K351" i="2"/>
  <c r="L351" i="2" s="1"/>
  <c r="K352" i="2"/>
  <c r="L352" i="2" s="1"/>
  <c r="K353" i="2"/>
  <c r="L353" i="2" s="1"/>
  <c r="K354" i="2"/>
  <c r="L354" i="2" s="1"/>
  <c r="K355" i="2"/>
  <c r="L355" i="2" s="1"/>
  <c r="K356" i="2"/>
  <c r="L356" i="2" s="1"/>
  <c r="K357" i="2"/>
  <c r="L357" i="2" s="1"/>
  <c r="K358" i="2"/>
  <c r="L358" i="2" s="1"/>
  <c r="K359" i="2"/>
  <c r="L359" i="2" s="1"/>
  <c r="K360" i="2"/>
  <c r="L360" i="2" s="1"/>
  <c r="K361" i="2"/>
  <c r="L361" i="2" s="1"/>
  <c r="K362" i="2"/>
  <c r="L362" i="2" s="1"/>
  <c r="K363" i="2"/>
  <c r="L363" i="2" s="1"/>
  <c r="K364" i="2"/>
  <c r="L364" i="2" s="1"/>
  <c r="K365" i="2"/>
  <c r="L365" i="2" s="1"/>
  <c r="K366" i="2"/>
  <c r="L366" i="2" s="1"/>
  <c r="K367" i="2"/>
  <c r="L367" i="2" s="1"/>
  <c r="K368" i="2"/>
  <c r="L368" i="2" s="1"/>
  <c r="K369" i="2"/>
  <c r="L369" i="2" s="1"/>
  <c r="K370" i="2"/>
  <c r="L370" i="2" s="1"/>
  <c r="K371" i="2"/>
  <c r="L371" i="2" s="1"/>
  <c r="K372" i="2"/>
  <c r="L372" i="2" s="1"/>
  <c r="K373" i="2"/>
  <c r="L373" i="2" s="1"/>
  <c r="K374" i="2"/>
  <c r="L374" i="2" s="1"/>
  <c r="K375" i="2"/>
  <c r="L375" i="2" s="1"/>
  <c r="K376" i="2"/>
  <c r="L376" i="2" s="1"/>
  <c r="K377" i="2"/>
  <c r="L377" i="2" s="1"/>
  <c r="K378" i="2"/>
  <c r="L378" i="2" s="1"/>
  <c r="K379" i="2"/>
  <c r="L379" i="2" s="1"/>
  <c r="K380" i="2"/>
  <c r="L380" i="2" s="1"/>
  <c r="K381" i="2"/>
  <c r="L381" i="2" s="1"/>
  <c r="K382" i="2"/>
  <c r="L382" i="2" s="1"/>
  <c r="K383" i="2"/>
  <c r="L383" i="2" s="1"/>
  <c r="K384" i="2"/>
  <c r="L384" i="2" s="1"/>
  <c r="K385" i="2"/>
  <c r="L385" i="2" s="1"/>
  <c r="K386" i="2"/>
  <c r="L386" i="2" s="1"/>
  <c r="K387" i="2"/>
  <c r="L387" i="2" s="1"/>
  <c r="K388" i="2"/>
  <c r="L388" i="2" s="1"/>
  <c r="K389" i="2"/>
  <c r="L389" i="2" s="1"/>
  <c r="K390" i="2"/>
  <c r="L390" i="2" s="1"/>
  <c r="K391" i="2"/>
  <c r="L391" i="2" s="1"/>
  <c r="K392" i="2"/>
  <c r="L392" i="2" s="1"/>
  <c r="K393" i="2"/>
  <c r="L393" i="2" s="1"/>
  <c r="K394" i="2"/>
  <c r="L394" i="2" s="1"/>
  <c r="K395" i="2"/>
  <c r="L395" i="2" s="1"/>
  <c r="K396" i="2"/>
  <c r="L396" i="2" s="1"/>
  <c r="K397" i="2"/>
  <c r="L397" i="2" s="1"/>
  <c r="K398" i="2"/>
  <c r="L398" i="2" s="1"/>
  <c r="K399" i="2"/>
  <c r="L399" i="2" s="1"/>
  <c r="K400" i="2"/>
  <c r="L400" i="2" s="1"/>
  <c r="K401" i="2"/>
  <c r="L401" i="2" s="1"/>
  <c r="K402" i="2"/>
  <c r="L402" i="2" s="1"/>
  <c r="K403" i="2"/>
  <c r="L403" i="2" s="1"/>
  <c r="I125" i="2"/>
  <c r="M125" i="2" s="1"/>
  <c r="I353" i="2"/>
  <c r="M353" i="2" s="1"/>
  <c r="H2" i="2"/>
  <c r="I2" i="2" s="1"/>
  <c r="H3" i="2"/>
  <c r="I3" i="2" s="1"/>
  <c r="H4" i="2"/>
  <c r="I4" i="2" s="1"/>
  <c r="H5" i="2"/>
  <c r="I5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M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M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M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M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101" i="2"/>
  <c r="I101" i="2" s="1"/>
  <c r="H102" i="2"/>
  <c r="I102" i="2" s="1"/>
  <c r="H103" i="2"/>
  <c r="I103" i="2" s="1"/>
  <c r="H104" i="2"/>
  <c r="I104" i="2" s="1"/>
  <c r="H105" i="2"/>
  <c r="I105" i="2" s="1"/>
  <c r="H106" i="2"/>
  <c r="I106" i="2" s="1"/>
  <c r="H107" i="2"/>
  <c r="I107" i="2" s="1"/>
  <c r="H108" i="2"/>
  <c r="I108" i="2" s="1"/>
  <c r="H109" i="2"/>
  <c r="I109" i="2" s="1"/>
  <c r="H110" i="2"/>
  <c r="I110" i="2" s="1"/>
  <c r="H111" i="2"/>
  <c r="I111" i="2" s="1"/>
  <c r="H112" i="2"/>
  <c r="I112" i="2" s="1"/>
  <c r="H113" i="2"/>
  <c r="I113" i="2" s="1"/>
  <c r="M113" i="2" s="1"/>
  <c r="H114" i="2"/>
  <c r="I114" i="2" s="1"/>
  <c r="H115" i="2"/>
  <c r="I115" i="2" s="1"/>
  <c r="H116" i="2"/>
  <c r="I116" i="2" s="1"/>
  <c r="H117" i="2"/>
  <c r="I117" i="2" s="1"/>
  <c r="H118" i="2"/>
  <c r="I118" i="2" s="1"/>
  <c r="H119" i="2"/>
  <c r="I119" i="2" s="1"/>
  <c r="H120" i="2"/>
  <c r="I120" i="2" s="1"/>
  <c r="H121" i="2"/>
  <c r="I121" i="2" s="1"/>
  <c r="H122" i="2"/>
  <c r="I122" i="2" s="1"/>
  <c r="H123" i="2"/>
  <c r="I123" i="2" s="1"/>
  <c r="H124" i="2"/>
  <c r="I124" i="2" s="1"/>
  <c r="H125" i="2"/>
  <c r="H126" i="2"/>
  <c r="I126" i="2" s="1"/>
  <c r="H127" i="2"/>
  <c r="I127" i="2" s="1"/>
  <c r="H128" i="2"/>
  <c r="I128" i="2" s="1"/>
  <c r="H129" i="2"/>
  <c r="I129" i="2" s="1"/>
  <c r="H130" i="2"/>
  <c r="I130" i="2" s="1"/>
  <c r="H131" i="2"/>
  <c r="I131" i="2" s="1"/>
  <c r="H132" i="2"/>
  <c r="I132" i="2" s="1"/>
  <c r="H133" i="2"/>
  <c r="I133" i="2" s="1"/>
  <c r="H134" i="2"/>
  <c r="I134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M142" i="2" s="1"/>
  <c r="H143" i="2"/>
  <c r="I143" i="2" s="1"/>
  <c r="H144" i="2"/>
  <c r="I144" i="2" s="1"/>
  <c r="H145" i="2"/>
  <c r="I145" i="2" s="1"/>
  <c r="M145" i="2" s="1"/>
  <c r="H146" i="2"/>
  <c r="I146" i="2" s="1"/>
  <c r="H147" i="2"/>
  <c r="I147" i="2" s="1"/>
  <c r="H148" i="2"/>
  <c r="I148" i="2" s="1"/>
  <c r="H149" i="2"/>
  <c r="I149" i="2" s="1"/>
  <c r="H150" i="2"/>
  <c r="I150" i="2" s="1"/>
  <c r="H151" i="2"/>
  <c r="I151" i="2" s="1"/>
  <c r="H152" i="2"/>
  <c r="I152" i="2" s="1"/>
  <c r="H153" i="2"/>
  <c r="I153" i="2" s="1"/>
  <c r="H154" i="2"/>
  <c r="I154" i="2" s="1"/>
  <c r="H155" i="2"/>
  <c r="I155" i="2" s="1"/>
  <c r="H156" i="2"/>
  <c r="I156" i="2" s="1"/>
  <c r="H157" i="2"/>
  <c r="I157" i="2" s="1"/>
  <c r="H158" i="2"/>
  <c r="I158" i="2" s="1"/>
  <c r="H159" i="2"/>
  <c r="I159" i="2" s="1"/>
  <c r="H160" i="2"/>
  <c r="I160" i="2" s="1"/>
  <c r="H161" i="2"/>
  <c r="I161" i="2" s="1"/>
  <c r="H162" i="2"/>
  <c r="I162" i="2" s="1"/>
  <c r="H163" i="2"/>
  <c r="I163" i="2" s="1"/>
  <c r="H164" i="2"/>
  <c r="I164" i="2" s="1"/>
  <c r="H165" i="2"/>
  <c r="I165" i="2" s="1"/>
  <c r="M165" i="2" s="1"/>
  <c r="H166" i="2"/>
  <c r="I166" i="2" s="1"/>
  <c r="H167" i="2"/>
  <c r="I167" i="2" s="1"/>
  <c r="H168" i="2"/>
  <c r="I168" i="2" s="1"/>
  <c r="H169" i="2"/>
  <c r="I169" i="2" s="1"/>
  <c r="M169" i="2" s="1"/>
  <c r="H170" i="2"/>
  <c r="I170" i="2" s="1"/>
  <c r="H171" i="2"/>
  <c r="I171" i="2" s="1"/>
  <c r="H172" i="2"/>
  <c r="I172" i="2" s="1"/>
  <c r="H173" i="2"/>
  <c r="I173" i="2" s="1"/>
  <c r="H174" i="2"/>
  <c r="I174" i="2" s="1"/>
  <c r="H175" i="2"/>
  <c r="I175" i="2" s="1"/>
  <c r="H176" i="2"/>
  <c r="I176" i="2" s="1"/>
  <c r="H177" i="2"/>
  <c r="I177" i="2" s="1"/>
  <c r="H178" i="2"/>
  <c r="I178" i="2" s="1"/>
  <c r="H179" i="2"/>
  <c r="I179" i="2" s="1"/>
  <c r="H180" i="2"/>
  <c r="I180" i="2" s="1"/>
  <c r="H181" i="2"/>
  <c r="I181" i="2" s="1"/>
  <c r="M181" i="2" s="1"/>
  <c r="H182" i="2"/>
  <c r="I182" i="2" s="1"/>
  <c r="H183" i="2"/>
  <c r="I183" i="2" s="1"/>
  <c r="H184" i="2"/>
  <c r="I184" i="2" s="1"/>
  <c r="H185" i="2"/>
  <c r="I185" i="2" s="1"/>
  <c r="H186" i="2"/>
  <c r="I186" i="2" s="1"/>
  <c r="H187" i="2"/>
  <c r="I187" i="2" s="1"/>
  <c r="H188" i="2"/>
  <c r="I188" i="2" s="1"/>
  <c r="H189" i="2"/>
  <c r="I189" i="2" s="1"/>
  <c r="H190" i="2"/>
  <c r="I190" i="2" s="1"/>
  <c r="H191" i="2"/>
  <c r="I191" i="2" s="1"/>
  <c r="H192" i="2"/>
  <c r="I192" i="2" s="1"/>
  <c r="H193" i="2"/>
  <c r="I193" i="2" s="1"/>
  <c r="H194" i="2"/>
  <c r="I194" i="2" s="1"/>
  <c r="H195" i="2"/>
  <c r="I195" i="2" s="1"/>
  <c r="M195" i="2" s="1"/>
  <c r="H196" i="2"/>
  <c r="I196" i="2" s="1"/>
  <c r="H197" i="2"/>
  <c r="I197" i="2" s="1"/>
  <c r="H198" i="2"/>
  <c r="I198" i="2" s="1"/>
  <c r="H199" i="2"/>
  <c r="I199" i="2" s="1"/>
  <c r="M199" i="2" s="1"/>
  <c r="H200" i="2"/>
  <c r="I200" i="2" s="1"/>
  <c r="H201" i="2"/>
  <c r="I201" i="2" s="1"/>
  <c r="M201" i="2" s="1"/>
  <c r="H202" i="2"/>
  <c r="I202" i="2" s="1"/>
  <c r="H203" i="2"/>
  <c r="I203" i="2" s="1"/>
  <c r="H204" i="2"/>
  <c r="I204" i="2" s="1"/>
  <c r="H205" i="2"/>
  <c r="I205" i="2" s="1"/>
  <c r="H206" i="2"/>
  <c r="I206" i="2" s="1"/>
  <c r="H207" i="2"/>
  <c r="I207" i="2" s="1"/>
  <c r="H208" i="2"/>
  <c r="I208" i="2" s="1"/>
  <c r="H209" i="2"/>
  <c r="I209" i="2" s="1"/>
  <c r="H210" i="2"/>
  <c r="I210" i="2" s="1"/>
  <c r="H211" i="2"/>
  <c r="I211" i="2" s="1"/>
  <c r="H212" i="2"/>
  <c r="I212" i="2" s="1"/>
  <c r="H213" i="2"/>
  <c r="I213" i="2" s="1"/>
  <c r="H214" i="2"/>
  <c r="I214" i="2" s="1"/>
  <c r="H215" i="2"/>
  <c r="I215" i="2" s="1"/>
  <c r="H216" i="2"/>
  <c r="I216" i="2" s="1"/>
  <c r="H217" i="2"/>
  <c r="I217" i="2" s="1"/>
  <c r="H218" i="2"/>
  <c r="I218" i="2" s="1"/>
  <c r="H219" i="2"/>
  <c r="I219" i="2" s="1"/>
  <c r="H220" i="2"/>
  <c r="I220" i="2" s="1"/>
  <c r="H221" i="2"/>
  <c r="I221" i="2" s="1"/>
  <c r="H222" i="2"/>
  <c r="I222" i="2" s="1"/>
  <c r="H223" i="2"/>
  <c r="I223" i="2" s="1"/>
  <c r="H224" i="2"/>
  <c r="I224" i="2" s="1"/>
  <c r="H225" i="2"/>
  <c r="I225" i="2" s="1"/>
  <c r="H226" i="2"/>
  <c r="I226" i="2" s="1"/>
  <c r="H227" i="2"/>
  <c r="I227" i="2" s="1"/>
  <c r="H228" i="2"/>
  <c r="I228" i="2" s="1"/>
  <c r="H229" i="2"/>
  <c r="I229" i="2" s="1"/>
  <c r="H230" i="2"/>
  <c r="I230" i="2" s="1"/>
  <c r="H231" i="2"/>
  <c r="I231" i="2" s="1"/>
  <c r="H232" i="2"/>
  <c r="I232" i="2" s="1"/>
  <c r="M232" i="2" s="1"/>
  <c r="H233" i="2"/>
  <c r="I233" i="2" s="1"/>
  <c r="H234" i="2"/>
  <c r="I234" i="2" s="1"/>
  <c r="H235" i="2"/>
  <c r="I235" i="2" s="1"/>
  <c r="H236" i="2"/>
  <c r="I236" i="2" s="1"/>
  <c r="H237" i="2"/>
  <c r="I237" i="2" s="1"/>
  <c r="H238" i="2"/>
  <c r="I238" i="2" s="1"/>
  <c r="H239" i="2"/>
  <c r="I239" i="2" s="1"/>
  <c r="H240" i="2"/>
  <c r="I240" i="2" s="1"/>
  <c r="H241" i="2"/>
  <c r="I241" i="2" s="1"/>
  <c r="H242" i="2"/>
  <c r="I242" i="2" s="1"/>
  <c r="H243" i="2"/>
  <c r="I243" i="2" s="1"/>
  <c r="H244" i="2"/>
  <c r="I244" i="2" s="1"/>
  <c r="H245" i="2"/>
  <c r="I245" i="2" s="1"/>
  <c r="H246" i="2"/>
  <c r="I246" i="2" s="1"/>
  <c r="H247" i="2"/>
  <c r="I247" i="2" s="1"/>
  <c r="H248" i="2"/>
  <c r="I248" i="2" s="1"/>
  <c r="M248" i="2" s="1"/>
  <c r="H249" i="2"/>
  <c r="I249" i="2" s="1"/>
  <c r="M249" i="2" s="1"/>
  <c r="H250" i="2"/>
  <c r="I250" i="2" s="1"/>
  <c r="H251" i="2"/>
  <c r="I251" i="2" s="1"/>
  <c r="H252" i="2"/>
  <c r="I252" i="2" s="1"/>
  <c r="H253" i="2"/>
  <c r="I253" i="2" s="1"/>
  <c r="M253" i="2" s="1"/>
  <c r="H254" i="2"/>
  <c r="I254" i="2" s="1"/>
  <c r="H255" i="2"/>
  <c r="I255" i="2" s="1"/>
  <c r="H256" i="2"/>
  <c r="I256" i="2" s="1"/>
  <c r="H257" i="2"/>
  <c r="I257" i="2" s="1"/>
  <c r="H258" i="2"/>
  <c r="I258" i="2" s="1"/>
  <c r="H259" i="2"/>
  <c r="I259" i="2" s="1"/>
  <c r="H260" i="2"/>
  <c r="I260" i="2" s="1"/>
  <c r="H261" i="2"/>
  <c r="I261" i="2" s="1"/>
  <c r="H262" i="2"/>
  <c r="I262" i="2" s="1"/>
  <c r="H263" i="2"/>
  <c r="I263" i="2" s="1"/>
  <c r="H264" i="2"/>
  <c r="I264" i="2" s="1"/>
  <c r="H265" i="2"/>
  <c r="I265" i="2" s="1"/>
  <c r="H266" i="2"/>
  <c r="I266" i="2" s="1"/>
  <c r="H267" i="2"/>
  <c r="I267" i="2" s="1"/>
  <c r="H268" i="2"/>
  <c r="I268" i="2" s="1"/>
  <c r="H269" i="2"/>
  <c r="I269" i="2" s="1"/>
  <c r="H270" i="2"/>
  <c r="I270" i="2" s="1"/>
  <c r="H271" i="2"/>
  <c r="I271" i="2" s="1"/>
  <c r="M271" i="2" s="1"/>
  <c r="H272" i="2"/>
  <c r="I272" i="2" s="1"/>
  <c r="M272" i="2" s="1"/>
  <c r="H273" i="2"/>
  <c r="I273" i="2" s="1"/>
  <c r="H274" i="2"/>
  <c r="I274" i="2" s="1"/>
  <c r="H275" i="2"/>
  <c r="I275" i="2" s="1"/>
  <c r="H276" i="2"/>
  <c r="I276" i="2" s="1"/>
  <c r="H277" i="2"/>
  <c r="I277" i="2" s="1"/>
  <c r="H278" i="2"/>
  <c r="I278" i="2" s="1"/>
  <c r="H279" i="2"/>
  <c r="I279" i="2" s="1"/>
  <c r="H280" i="2"/>
  <c r="I280" i="2" s="1"/>
  <c r="H281" i="2"/>
  <c r="I281" i="2" s="1"/>
  <c r="H282" i="2"/>
  <c r="I282" i="2" s="1"/>
  <c r="H283" i="2"/>
  <c r="I283" i="2" s="1"/>
  <c r="H284" i="2"/>
  <c r="I284" i="2" s="1"/>
  <c r="H285" i="2"/>
  <c r="I285" i="2" s="1"/>
  <c r="H286" i="2"/>
  <c r="I286" i="2" s="1"/>
  <c r="M286" i="2" s="1"/>
  <c r="H287" i="2"/>
  <c r="I287" i="2" s="1"/>
  <c r="M287" i="2" s="1"/>
  <c r="H288" i="2"/>
  <c r="I288" i="2" s="1"/>
  <c r="H289" i="2"/>
  <c r="I289" i="2" s="1"/>
  <c r="H290" i="2"/>
  <c r="I290" i="2" s="1"/>
  <c r="H291" i="2"/>
  <c r="I291" i="2" s="1"/>
  <c r="H292" i="2"/>
  <c r="I292" i="2" s="1"/>
  <c r="H293" i="2"/>
  <c r="I293" i="2" s="1"/>
  <c r="H294" i="2"/>
  <c r="I294" i="2" s="1"/>
  <c r="H295" i="2"/>
  <c r="I295" i="2" s="1"/>
  <c r="H296" i="2"/>
  <c r="I296" i="2" s="1"/>
  <c r="H297" i="2"/>
  <c r="I297" i="2" s="1"/>
  <c r="H298" i="2"/>
  <c r="I298" i="2" s="1"/>
  <c r="H299" i="2"/>
  <c r="I299" i="2" s="1"/>
  <c r="H300" i="2"/>
  <c r="I300" i="2" s="1"/>
  <c r="H301" i="2"/>
  <c r="I301" i="2" s="1"/>
  <c r="H302" i="2"/>
  <c r="I302" i="2" s="1"/>
  <c r="H303" i="2"/>
  <c r="I303" i="2" s="1"/>
  <c r="H304" i="2"/>
  <c r="I304" i="2" s="1"/>
  <c r="H305" i="2"/>
  <c r="I305" i="2" s="1"/>
  <c r="H306" i="2"/>
  <c r="I306" i="2" s="1"/>
  <c r="H307" i="2"/>
  <c r="I307" i="2" s="1"/>
  <c r="H308" i="2"/>
  <c r="I308" i="2" s="1"/>
  <c r="H309" i="2"/>
  <c r="I309" i="2" s="1"/>
  <c r="H310" i="2"/>
  <c r="I310" i="2" s="1"/>
  <c r="H311" i="2"/>
  <c r="I311" i="2" s="1"/>
  <c r="H312" i="2"/>
  <c r="I312" i="2" s="1"/>
  <c r="M312" i="2" s="1"/>
  <c r="H313" i="2"/>
  <c r="I313" i="2" s="1"/>
  <c r="H314" i="2"/>
  <c r="I314" i="2" s="1"/>
  <c r="H315" i="2"/>
  <c r="I315" i="2" s="1"/>
  <c r="H316" i="2"/>
  <c r="I316" i="2" s="1"/>
  <c r="H317" i="2"/>
  <c r="I317" i="2" s="1"/>
  <c r="H318" i="2"/>
  <c r="I318" i="2" s="1"/>
  <c r="H319" i="2"/>
  <c r="I319" i="2" s="1"/>
  <c r="H320" i="2"/>
  <c r="I320" i="2" s="1"/>
  <c r="H321" i="2"/>
  <c r="I321" i="2" s="1"/>
  <c r="H322" i="2"/>
  <c r="I322" i="2" s="1"/>
  <c r="H323" i="2"/>
  <c r="I323" i="2" s="1"/>
  <c r="H324" i="2"/>
  <c r="I324" i="2" s="1"/>
  <c r="H325" i="2"/>
  <c r="I325" i="2" s="1"/>
  <c r="H326" i="2"/>
  <c r="I326" i="2" s="1"/>
  <c r="M326" i="2" s="1"/>
  <c r="H327" i="2"/>
  <c r="I327" i="2" s="1"/>
  <c r="H328" i="2"/>
  <c r="I328" i="2" s="1"/>
  <c r="M328" i="2" s="1"/>
  <c r="H329" i="2"/>
  <c r="I329" i="2" s="1"/>
  <c r="H330" i="2"/>
  <c r="I330" i="2" s="1"/>
  <c r="H331" i="2"/>
  <c r="I331" i="2" s="1"/>
  <c r="H332" i="2"/>
  <c r="I332" i="2" s="1"/>
  <c r="H333" i="2"/>
  <c r="I333" i="2" s="1"/>
  <c r="M333" i="2" s="1"/>
  <c r="H334" i="2"/>
  <c r="I334" i="2" s="1"/>
  <c r="H335" i="2"/>
  <c r="I335" i="2" s="1"/>
  <c r="H336" i="2"/>
  <c r="I336" i="2" s="1"/>
  <c r="H337" i="2"/>
  <c r="I337" i="2" s="1"/>
  <c r="H338" i="2"/>
  <c r="I338" i="2" s="1"/>
  <c r="H339" i="2"/>
  <c r="I339" i="2" s="1"/>
  <c r="H340" i="2"/>
  <c r="I340" i="2" s="1"/>
  <c r="H341" i="2"/>
  <c r="I341" i="2" s="1"/>
  <c r="H342" i="2"/>
  <c r="I342" i="2" s="1"/>
  <c r="M342" i="2" s="1"/>
  <c r="H343" i="2"/>
  <c r="I343" i="2" s="1"/>
  <c r="H344" i="2"/>
  <c r="I344" i="2" s="1"/>
  <c r="H345" i="2"/>
  <c r="I345" i="2" s="1"/>
  <c r="H346" i="2"/>
  <c r="I346" i="2" s="1"/>
  <c r="H347" i="2"/>
  <c r="I347" i="2" s="1"/>
  <c r="H348" i="2"/>
  <c r="I348" i="2" s="1"/>
  <c r="H349" i="2"/>
  <c r="I349" i="2" s="1"/>
  <c r="H350" i="2"/>
  <c r="I350" i="2" s="1"/>
  <c r="H351" i="2"/>
  <c r="I351" i="2" s="1"/>
  <c r="M351" i="2" s="1"/>
  <c r="H352" i="2"/>
  <c r="I352" i="2" s="1"/>
  <c r="M352" i="2" s="1"/>
  <c r="H353" i="2"/>
  <c r="H354" i="2"/>
  <c r="I354" i="2" s="1"/>
  <c r="M354" i="2" s="1"/>
  <c r="H355" i="2"/>
  <c r="I355" i="2" s="1"/>
  <c r="H356" i="2"/>
  <c r="I356" i="2" s="1"/>
  <c r="H357" i="2"/>
  <c r="I357" i="2" s="1"/>
  <c r="H358" i="2"/>
  <c r="I358" i="2" s="1"/>
  <c r="H359" i="2"/>
  <c r="I359" i="2" s="1"/>
  <c r="H360" i="2"/>
  <c r="I360" i="2" s="1"/>
  <c r="H361" i="2"/>
  <c r="I361" i="2" s="1"/>
  <c r="H362" i="2"/>
  <c r="I362" i="2" s="1"/>
  <c r="H363" i="2"/>
  <c r="I363" i="2" s="1"/>
  <c r="H364" i="2"/>
  <c r="I364" i="2" s="1"/>
  <c r="H365" i="2"/>
  <c r="I365" i="2" s="1"/>
  <c r="H366" i="2"/>
  <c r="I366" i="2" s="1"/>
  <c r="H367" i="2"/>
  <c r="I367" i="2" s="1"/>
  <c r="H368" i="2"/>
  <c r="I368" i="2" s="1"/>
  <c r="H369" i="2"/>
  <c r="I369" i="2" s="1"/>
  <c r="H370" i="2"/>
  <c r="I370" i="2" s="1"/>
  <c r="H371" i="2"/>
  <c r="I371" i="2" s="1"/>
  <c r="H372" i="2"/>
  <c r="I372" i="2" s="1"/>
  <c r="H373" i="2"/>
  <c r="I373" i="2" s="1"/>
  <c r="H374" i="2"/>
  <c r="I374" i="2" s="1"/>
  <c r="H375" i="2"/>
  <c r="I375" i="2" s="1"/>
  <c r="M375" i="2" s="1"/>
  <c r="H376" i="2"/>
  <c r="I376" i="2" s="1"/>
  <c r="H377" i="2"/>
  <c r="I377" i="2" s="1"/>
  <c r="H378" i="2"/>
  <c r="I378" i="2" s="1"/>
  <c r="H379" i="2"/>
  <c r="I379" i="2" s="1"/>
  <c r="H380" i="2"/>
  <c r="I380" i="2" s="1"/>
  <c r="H381" i="2"/>
  <c r="I381" i="2" s="1"/>
  <c r="H382" i="2"/>
  <c r="I382" i="2" s="1"/>
  <c r="H383" i="2"/>
  <c r="I383" i="2" s="1"/>
  <c r="H384" i="2"/>
  <c r="I384" i="2" s="1"/>
  <c r="H385" i="2"/>
  <c r="I385" i="2" s="1"/>
  <c r="H386" i="2"/>
  <c r="I386" i="2" s="1"/>
  <c r="H387" i="2"/>
  <c r="I387" i="2" s="1"/>
  <c r="H388" i="2"/>
  <c r="I388" i="2" s="1"/>
  <c r="H389" i="2"/>
  <c r="I389" i="2" s="1"/>
  <c r="H390" i="2"/>
  <c r="I390" i="2" s="1"/>
  <c r="M390" i="2" s="1"/>
  <c r="H391" i="2"/>
  <c r="I391" i="2" s="1"/>
  <c r="H392" i="2"/>
  <c r="I392" i="2" s="1"/>
  <c r="H393" i="2"/>
  <c r="I393" i="2" s="1"/>
  <c r="H394" i="2"/>
  <c r="I394" i="2" s="1"/>
  <c r="M394" i="2" s="1"/>
  <c r="H395" i="2"/>
  <c r="I395" i="2" s="1"/>
  <c r="M395" i="2" s="1"/>
  <c r="H396" i="2"/>
  <c r="I396" i="2" s="1"/>
  <c r="M396" i="2" s="1"/>
  <c r="H397" i="2"/>
  <c r="I397" i="2" s="1"/>
  <c r="H398" i="2"/>
  <c r="I398" i="2" s="1"/>
  <c r="H399" i="2"/>
  <c r="I399" i="2" s="1"/>
  <c r="H400" i="2"/>
  <c r="I400" i="2" s="1"/>
  <c r="H401" i="2"/>
  <c r="I401" i="2" s="1"/>
  <c r="H402" i="2"/>
  <c r="I402" i="2" s="1"/>
  <c r="H403" i="2"/>
  <c r="I403" i="2" s="1"/>
  <c r="J265" i="8" l="1"/>
  <c r="M265" i="8"/>
  <c r="J264" i="8"/>
  <c r="M264" i="8"/>
  <c r="M232" i="8"/>
  <c r="J242" i="8"/>
  <c r="M242" i="8"/>
  <c r="J130" i="8"/>
  <c r="M130" i="8"/>
  <c r="J205" i="8"/>
  <c r="M205" i="8"/>
  <c r="J93" i="8"/>
  <c r="J231" i="8"/>
  <c r="M283" i="8"/>
  <c r="J283" i="8"/>
  <c r="J352" i="8"/>
  <c r="J398" i="8"/>
  <c r="J377" i="8"/>
  <c r="M377" i="8"/>
  <c r="M27" i="7"/>
  <c r="M154" i="7"/>
  <c r="M61" i="7"/>
  <c r="J253" i="7"/>
  <c r="M253" i="7"/>
  <c r="J265" i="7"/>
  <c r="M265" i="7"/>
  <c r="J193" i="7"/>
  <c r="M193" i="7"/>
  <c r="M72" i="7"/>
  <c r="J72" i="7"/>
  <c r="M108" i="7"/>
  <c r="M95" i="7"/>
  <c r="J104" i="7"/>
  <c r="M245" i="7"/>
  <c r="M192" i="7"/>
  <c r="J192" i="7"/>
  <c r="M13" i="7"/>
  <c r="J13" i="7"/>
  <c r="J115" i="7"/>
  <c r="M115" i="7"/>
  <c r="M93" i="7"/>
  <c r="J205" i="7"/>
  <c r="M103" i="5"/>
  <c r="J116" i="5"/>
  <c r="M280" i="5"/>
  <c r="J280" i="5"/>
  <c r="J206" i="5"/>
  <c r="M117" i="5"/>
  <c r="J217" i="5"/>
  <c r="M217" i="5"/>
  <c r="M128" i="5"/>
  <c r="J128" i="5"/>
  <c r="M79" i="5"/>
  <c r="J79" i="5"/>
  <c r="M302" i="5"/>
  <c r="M204" i="5"/>
  <c r="M290" i="5"/>
  <c r="J232" i="2"/>
  <c r="J195" i="2"/>
  <c r="J66" i="2"/>
  <c r="J12" i="2"/>
  <c r="J201" i="2"/>
  <c r="J342" i="2"/>
  <c r="M97" i="2"/>
  <c r="J97" i="2"/>
  <c r="M200" i="2"/>
  <c r="J200" i="2"/>
  <c r="M31" i="2"/>
  <c r="J31" i="2"/>
  <c r="M131" i="2"/>
  <c r="J131" i="2"/>
  <c r="M45" i="2"/>
  <c r="J45" i="2"/>
  <c r="M67" i="2"/>
  <c r="J67" i="2"/>
  <c r="M65" i="2"/>
  <c r="J65" i="2"/>
  <c r="M220" i="2"/>
  <c r="J220" i="2"/>
  <c r="M378" i="2"/>
  <c r="J378" i="2"/>
  <c r="J199" i="2"/>
  <c r="J326" i="2"/>
  <c r="M234" i="2"/>
  <c r="J234" i="2"/>
  <c r="M368" i="2"/>
  <c r="J368" i="2"/>
  <c r="M144" i="2"/>
  <c r="J144" i="2"/>
  <c r="M366" i="2"/>
  <c r="J366" i="2"/>
  <c r="M302" i="2"/>
  <c r="J302" i="2"/>
  <c r="J271" i="2"/>
  <c r="M166" i="2"/>
  <c r="J166" i="2"/>
  <c r="M95" i="2"/>
  <c r="J95" i="2"/>
  <c r="M47" i="2"/>
  <c r="J47" i="2"/>
  <c r="M32" i="2"/>
  <c r="J32" i="2"/>
  <c r="M168" i="2"/>
  <c r="J168" i="2"/>
  <c r="M196" i="2"/>
  <c r="J196" i="2"/>
  <c r="M18" i="2"/>
  <c r="J18" i="2"/>
  <c r="J42" i="8"/>
  <c r="M71" i="8"/>
  <c r="J71" i="8"/>
  <c r="I404" i="8"/>
  <c r="B5" i="6" s="1"/>
  <c r="I407" i="8"/>
  <c r="F5" i="6" s="1"/>
  <c r="I406" i="8"/>
  <c r="E5" i="6" s="1"/>
  <c r="I405" i="8"/>
  <c r="D5" i="6" s="1"/>
  <c r="M292" i="8"/>
  <c r="J292" i="8"/>
  <c r="J34" i="8"/>
  <c r="M70" i="8"/>
  <c r="J70" i="8"/>
  <c r="J196" i="8"/>
  <c r="M196" i="8"/>
  <c r="J228" i="8"/>
  <c r="M228" i="8"/>
  <c r="M106" i="8"/>
  <c r="J106" i="8"/>
  <c r="J143" i="8"/>
  <c r="M143" i="8"/>
  <c r="J241" i="8"/>
  <c r="J80" i="8"/>
  <c r="M375" i="8"/>
  <c r="M386" i="8"/>
  <c r="J386" i="8"/>
  <c r="M57" i="7"/>
  <c r="J57" i="7"/>
  <c r="J67" i="7"/>
  <c r="M67" i="7"/>
  <c r="I406" i="7"/>
  <c r="E4" i="6" s="1"/>
  <c r="I404" i="7"/>
  <c r="B4" i="6" s="1"/>
  <c r="I407" i="7"/>
  <c r="F4" i="6" s="1"/>
  <c r="I405" i="7"/>
  <c r="D4" i="6" s="1"/>
  <c r="J106" i="7"/>
  <c r="J121" i="7"/>
  <c r="J80" i="7"/>
  <c r="J131" i="7"/>
  <c r="J42" i="7"/>
  <c r="M42" i="7"/>
  <c r="M181" i="7"/>
  <c r="J181" i="7"/>
  <c r="J120" i="7"/>
  <c r="M120" i="7"/>
  <c r="M329" i="7"/>
  <c r="J329" i="7"/>
  <c r="M119" i="7"/>
  <c r="J119" i="7"/>
  <c r="J363" i="7"/>
  <c r="M363" i="7"/>
  <c r="J362" i="7"/>
  <c r="M362" i="7"/>
  <c r="M350" i="7"/>
  <c r="J350" i="7"/>
  <c r="M240" i="5"/>
  <c r="J240" i="5"/>
  <c r="J228" i="5"/>
  <c r="M228" i="5"/>
  <c r="M180" i="5"/>
  <c r="J180" i="5"/>
  <c r="M374" i="5"/>
  <c r="M400" i="5"/>
  <c r="I376" i="5"/>
  <c r="J376" i="5" s="1"/>
  <c r="I364" i="5"/>
  <c r="J364" i="5" s="1"/>
  <c r="M316" i="5"/>
  <c r="I194" i="5"/>
  <c r="J194" i="5" s="1"/>
  <c r="I152" i="5"/>
  <c r="M152" i="5" s="1"/>
  <c r="I392" i="5"/>
  <c r="M392" i="5" s="1"/>
  <c r="I272" i="5"/>
  <c r="M272" i="5" s="1"/>
  <c r="I270" i="5"/>
  <c r="J270" i="5" s="1"/>
  <c r="I246" i="5"/>
  <c r="J246" i="5" s="1"/>
  <c r="I156" i="5"/>
  <c r="J156" i="5" s="1"/>
  <c r="I34" i="5"/>
  <c r="M34" i="5" s="1"/>
  <c r="I307" i="5"/>
  <c r="M307" i="5" s="1"/>
  <c r="I283" i="5"/>
  <c r="M283" i="5" s="1"/>
  <c r="I185" i="5"/>
  <c r="J185" i="5" s="1"/>
  <c r="J72" i="5"/>
  <c r="I72" i="5"/>
  <c r="J402" i="5"/>
  <c r="M366" i="5"/>
  <c r="M354" i="5"/>
  <c r="I342" i="5"/>
  <c r="M342" i="5" s="1"/>
  <c r="I244" i="5"/>
  <c r="J244" i="5" s="1"/>
  <c r="I220" i="5"/>
  <c r="M220" i="5" s="1"/>
  <c r="I208" i="5"/>
  <c r="M208" i="5" s="1"/>
  <c r="J196" i="5"/>
  <c r="I120" i="5"/>
  <c r="J120" i="5" s="1"/>
  <c r="J351" i="5"/>
  <c r="I193" i="5"/>
  <c r="J193" i="5" s="1"/>
  <c r="I183" i="5"/>
  <c r="M183" i="5" s="1"/>
  <c r="J44" i="5"/>
  <c r="M219" i="2"/>
  <c r="J219" i="2"/>
  <c r="M340" i="2"/>
  <c r="J340" i="2"/>
  <c r="M387" i="2"/>
  <c r="J387" i="2"/>
  <c r="M339" i="2"/>
  <c r="J339" i="2"/>
  <c r="M217" i="2"/>
  <c r="J217" i="2"/>
  <c r="M129" i="2"/>
  <c r="J129" i="2"/>
  <c r="M386" i="2"/>
  <c r="J386" i="2"/>
  <c r="M240" i="2"/>
  <c r="J240" i="2"/>
  <c r="M103" i="2"/>
  <c r="J103" i="2"/>
  <c r="M40" i="2"/>
  <c r="J40" i="2"/>
  <c r="M361" i="2"/>
  <c r="J361" i="2"/>
  <c r="M325" i="2"/>
  <c r="J325" i="2"/>
  <c r="M277" i="2"/>
  <c r="J277" i="2"/>
  <c r="M263" i="2"/>
  <c r="J263" i="2"/>
  <c r="M251" i="2"/>
  <c r="J251" i="2"/>
  <c r="M239" i="2"/>
  <c r="J239" i="2"/>
  <c r="M227" i="2"/>
  <c r="J227" i="2"/>
  <c r="M215" i="2"/>
  <c r="J215" i="2"/>
  <c r="M203" i="2"/>
  <c r="J203" i="2"/>
  <c r="M191" i="2"/>
  <c r="J191" i="2"/>
  <c r="M179" i="2"/>
  <c r="J179" i="2"/>
  <c r="M173" i="2"/>
  <c r="J173" i="2"/>
  <c r="M161" i="2"/>
  <c r="J161" i="2"/>
  <c r="M149" i="2"/>
  <c r="J149" i="2"/>
  <c r="M102" i="2"/>
  <c r="J102" i="2"/>
  <c r="I405" i="2"/>
  <c r="D2" i="6" s="1"/>
  <c r="M373" i="2"/>
  <c r="J373" i="2"/>
  <c r="M337" i="2"/>
  <c r="J337" i="2"/>
  <c r="M301" i="2"/>
  <c r="J301" i="2"/>
  <c r="M372" i="2"/>
  <c r="J372" i="2"/>
  <c r="M348" i="2"/>
  <c r="J348" i="2"/>
  <c r="M324" i="2"/>
  <c r="J324" i="2"/>
  <c r="M288" i="2"/>
  <c r="J288" i="2"/>
  <c r="M238" i="2"/>
  <c r="J238" i="2"/>
  <c r="M202" i="2"/>
  <c r="J202" i="2"/>
  <c r="M178" i="2"/>
  <c r="J178" i="2"/>
  <c r="M160" i="2"/>
  <c r="J160" i="2"/>
  <c r="M89" i="2"/>
  <c r="J89" i="2"/>
  <c r="M77" i="2"/>
  <c r="J77" i="2"/>
  <c r="M397" i="2"/>
  <c r="J397" i="2"/>
  <c r="M349" i="2"/>
  <c r="J349" i="2"/>
  <c r="M289" i="2"/>
  <c r="J289" i="2"/>
  <c r="M261" i="2"/>
  <c r="J261" i="2"/>
  <c r="M237" i="2"/>
  <c r="J237" i="2"/>
  <c r="M225" i="2"/>
  <c r="J225" i="2"/>
  <c r="M159" i="2"/>
  <c r="J159" i="2"/>
  <c r="M76" i="2"/>
  <c r="J76" i="2"/>
  <c r="M61" i="2"/>
  <c r="J61" i="2"/>
  <c r="M22" i="2"/>
  <c r="J22" i="2"/>
  <c r="M10" i="2"/>
  <c r="J10" i="2"/>
  <c r="M385" i="2"/>
  <c r="J385" i="2"/>
  <c r="M313" i="2"/>
  <c r="J313" i="2"/>
  <c r="M370" i="2"/>
  <c r="J370" i="2"/>
  <c r="M322" i="2"/>
  <c r="J322" i="2"/>
  <c r="M310" i="2"/>
  <c r="J310" i="2"/>
  <c r="M260" i="2"/>
  <c r="J260" i="2"/>
  <c r="M236" i="2"/>
  <c r="J236" i="2"/>
  <c r="M188" i="2"/>
  <c r="J188" i="2"/>
  <c r="M176" i="2"/>
  <c r="J176" i="2"/>
  <c r="M158" i="2"/>
  <c r="J158" i="2"/>
  <c r="M111" i="2"/>
  <c r="J111" i="2"/>
  <c r="M75" i="2"/>
  <c r="J75" i="2"/>
  <c r="M60" i="2"/>
  <c r="J60" i="2"/>
  <c r="M9" i="2"/>
  <c r="J9" i="2"/>
  <c r="E2" i="6"/>
  <c r="M323" i="2"/>
  <c r="J323" i="2"/>
  <c r="M177" i="2"/>
  <c r="J177" i="2"/>
  <c r="M37" i="2"/>
  <c r="J37" i="2"/>
  <c r="M400" i="2"/>
  <c r="J400" i="2"/>
  <c r="M388" i="2"/>
  <c r="J388" i="2"/>
  <c r="M376" i="2"/>
  <c r="J376" i="2"/>
  <c r="M364" i="2"/>
  <c r="J364" i="2"/>
  <c r="M316" i="2"/>
  <c r="J316" i="2"/>
  <c r="M292" i="2"/>
  <c r="J292" i="2"/>
  <c r="M280" i="2"/>
  <c r="J280" i="2"/>
  <c r="M266" i="2"/>
  <c r="J266" i="2"/>
  <c r="M254" i="2"/>
  <c r="J254" i="2"/>
  <c r="M242" i="2"/>
  <c r="J242" i="2"/>
  <c r="M230" i="2"/>
  <c r="J230" i="2"/>
  <c r="M218" i="2"/>
  <c r="J218" i="2"/>
  <c r="M206" i="2"/>
  <c r="J206" i="2"/>
  <c r="M194" i="2"/>
  <c r="J194" i="2"/>
  <c r="M182" i="2"/>
  <c r="J182" i="2"/>
  <c r="M164" i="2"/>
  <c r="J164" i="2"/>
  <c r="M152" i="2"/>
  <c r="J152" i="2"/>
  <c r="M140" i="2"/>
  <c r="J140" i="2"/>
  <c r="M130" i="2"/>
  <c r="J130" i="2"/>
  <c r="M118" i="2"/>
  <c r="J118" i="2"/>
  <c r="M105" i="2"/>
  <c r="J105" i="2"/>
  <c r="M93" i="2"/>
  <c r="J93" i="2"/>
  <c r="M81" i="2"/>
  <c r="J81" i="2"/>
  <c r="M69" i="2"/>
  <c r="J69" i="2"/>
  <c r="M54" i="2"/>
  <c r="J54" i="2"/>
  <c r="M42" i="2"/>
  <c r="J42" i="2"/>
  <c r="M27" i="2"/>
  <c r="J27" i="2"/>
  <c r="M15" i="2"/>
  <c r="J15" i="2"/>
  <c r="M3" i="2"/>
  <c r="J3" i="2"/>
  <c r="M380" i="2"/>
  <c r="J380" i="2"/>
  <c r="M309" i="2"/>
  <c r="J309" i="2"/>
  <c r="M284" i="2"/>
  <c r="J284" i="2"/>
  <c r="M59" i="2"/>
  <c r="J59" i="2"/>
  <c r="M8" i="2"/>
  <c r="J8" i="2"/>
  <c r="J353" i="2"/>
  <c r="J248" i="2"/>
  <c r="J165" i="2"/>
  <c r="M214" i="2"/>
  <c r="J214" i="2"/>
  <c r="M291" i="2"/>
  <c r="J291" i="2"/>
  <c r="M241" i="2"/>
  <c r="J241" i="2"/>
  <c r="M229" i="2"/>
  <c r="J229" i="2"/>
  <c r="M193" i="2"/>
  <c r="J193" i="2"/>
  <c r="M163" i="2"/>
  <c r="J163" i="2"/>
  <c r="M151" i="2"/>
  <c r="J151" i="2"/>
  <c r="M92" i="2"/>
  <c r="J92" i="2"/>
  <c r="M26" i="2"/>
  <c r="J26" i="2"/>
  <c r="M308" i="2"/>
  <c r="J308" i="2"/>
  <c r="M58" i="2"/>
  <c r="J58" i="2"/>
  <c r="J352" i="2"/>
  <c r="M384" i="2"/>
  <c r="J384" i="2"/>
  <c r="M300" i="2"/>
  <c r="J300" i="2"/>
  <c r="M262" i="2"/>
  <c r="J262" i="2"/>
  <c r="M190" i="2"/>
  <c r="J190" i="2"/>
  <c r="M138" i="2"/>
  <c r="J138" i="2"/>
  <c r="M126" i="2"/>
  <c r="J126" i="2"/>
  <c r="M101" i="2"/>
  <c r="J101" i="2"/>
  <c r="M23" i="2"/>
  <c r="J23" i="2"/>
  <c r="M255" i="2"/>
  <c r="J255" i="2"/>
  <c r="M124" i="2"/>
  <c r="J124" i="2"/>
  <c r="M371" i="2"/>
  <c r="J371" i="2"/>
  <c r="M88" i="2"/>
  <c r="J88" i="2"/>
  <c r="M136" i="2"/>
  <c r="J136" i="2"/>
  <c r="M99" i="2"/>
  <c r="J99" i="2"/>
  <c r="M48" i="2"/>
  <c r="J48" i="2"/>
  <c r="M21" i="2"/>
  <c r="J21" i="2"/>
  <c r="M392" i="2"/>
  <c r="J392" i="2"/>
  <c r="M363" i="2"/>
  <c r="J363" i="2"/>
  <c r="M315" i="2"/>
  <c r="J315" i="2"/>
  <c r="M303" i="2"/>
  <c r="J303" i="2"/>
  <c r="M279" i="2"/>
  <c r="J279" i="2"/>
  <c r="M265" i="2"/>
  <c r="J265" i="2"/>
  <c r="M205" i="2"/>
  <c r="J205" i="2"/>
  <c r="M117" i="2"/>
  <c r="J117" i="2"/>
  <c r="M104" i="2"/>
  <c r="J104" i="2"/>
  <c r="M80" i="2"/>
  <c r="J80" i="2"/>
  <c r="M68" i="2"/>
  <c r="J68" i="2"/>
  <c r="M53" i="2"/>
  <c r="J53" i="2"/>
  <c r="M41" i="2"/>
  <c r="J41" i="2"/>
  <c r="M14" i="2"/>
  <c r="J14" i="2"/>
  <c r="M2" i="2"/>
  <c r="J2" i="2"/>
  <c r="M356" i="2"/>
  <c r="J356" i="2"/>
  <c r="M283" i="2"/>
  <c r="J283" i="2"/>
  <c r="M398" i="2"/>
  <c r="J398" i="2"/>
  <c r="M362" i="2"/>
  <c r="J362" i="2"/>
  <c r="M350" i="2"/>
  <c r="J350" i="2"/>
  <c r="M338" i="2"/>
  <c r="J338" i="2"/>
  <c r="M314" i="2"/>
  <c r="J314" i="2"/>
  <c r="M278" i="2"/>
  <c r="J278" i="2"/>
  <c r="M264" i="2"/>
  <c r="J264" i="2"/>
  <c r="M252" i="2"/>
  <c r="J252" i="2"/>
  <c r="M228" i="2"/>
  <c r="J228" i="2"/>
  <c r="M216" i="2"/>
  <c r="J216" i="2"/>
  <c r="M192" i="2"/>
  <c r="J192" i="2"/>
  <c r="M180" i="2"/>
  <c r="J180" i="2"/>
  <c r="M162" i="2"/>
  <c r="J162" i="2"/>
  <c r="M150" i="2"/>
  <c r="J150" i="2"/>
  <c r="M128" i="2"/>
  <c r="J128" i="2"/>
  <c r="M91" i="2"/>
  <c r="J91" i="2"/>
  <c r="M79" i="2"/>
  <c r="J79" i="2"/>
  <c r="M64" i="2"/>
  <c r="J64" i="2"/>
  <c r="M52" i="2"/>
  <c r="J52" i="2"/>
  <c r="M25" i="2"/>
  <c r="J25" i="2"/>
  <c r="M13" i="2"/>
  <c r="J13" i="2"/>
  <c r="M355" i="2"/>
  <c r="J355" i="2"/>
  <c r="M330" i="2"/>
  <c r="J330" i="2"/>
  <c r="M235" i="2"/>
  <c r="J235" i="2"/>
  <c r="M157" i="2"/>
  <c r="J157" i="2"/>
  <c r="M98" i="2"/>
  <c r="J98" i="2"/>
  <c r="J351" i="2"/>
  <c r="J142" i="2"/>
  <c r="M139" i="2"/>
  <c r="J139" i="2"/>
  <c r="M115" i="2"/>
  <c r="J115" i="2"/>
  <c r="M24" i="2"/>
  <c r="J24" i="2"/>
  <c r="M184" i="2"/>
  <c r="J184" i="2"/>
  <c r="M156" i="2"/>
  <c r="J156" i="2"/>
  <c r="J328" i="2"/>
  <c r="J78" i="2"/>
  <c r="M127" i="2"/>
  <c r="J127" i="2"/>
  <c r="M90" i="2"/>
  <c r="J90" i="2"/>
  <c r="M274" i="2"/>
  <c r="J274" i="2"/>
  <c r="M172" i="2"/>
  <c r="J172" i="2"/>
  <c r="M360" i="2"/>
  <c r="J360" i="2"/>
  <c r="M226" i="2"/>
  <c r="J226" i="2"/>
  <c r="M148" i="2"/>
  <c r="J148" i="2"/>
  <c r="M327" i="2"/>
  <c r="J327" i="2"/>
  <c r="M359" i="2"/>
  <c r="J359" i="2"/>
  <c r="M393" i="2"/>
  <c r="J393" i="2"/>
  <c r="M204" i="2"/>
  <c r="J204" i="2"/>
  <c r="M116" i="2"/>
  <c r="J116" i="2"/>
  <c r="J394" i="2"/>
  <c r="J113" i="2"/>
  <c r="M335" i="2"/>
  <c r="J335" i="2"/>
  <c r="M189" i="2"/>
  <c r="J189" i="2"/>
  <c r="M100" i="2"/>
  <c r="J100" i="2"/>
  <c r="M346" i="2"/>
  <c r="J346" i="2"/>
  <c r="M170" i="2"/>
  <c r="J170" i="2"/>
  <c r="M374" i="2"/>
  <c r="J374" i="2"/>
  <c r="M304" i="2"/>
  <c r="J304" i="2"/>
  <c r="M383" i="2"/>
  <c r="J383" i="2"/>
  <c r="M275" i="2"/>
  <c r="J275" i="2"/>
  <c r="J395" i="2"/>
  <c r="M221" i="2"/>
  <c r="J221" i="2"/>
  <c r="M198" i="2"/>
  <c r="J198" i="2"/>
  <c r="M74" i="2"/>
  <c r="J74" i="2"/>
  <c r="M16" i="2"/>
  <c r="J16" i="2"/>
  <c r="J286" i="2"/>
  <c r="J181" i="2"/>
  <c r="M399" i="2"/>
  <c r="J399" i="2"/>
  <c r="M183" i="2"/>
  <c r="J183" i="2"/>
  <c r="M155" i="2"/>
  <c r="J155" i="2"/>
  <c r="J396" i="2"/>
  <c r="M311" i="2"/>
  <c r="J311" i="2"/>
  <c r="M213" i="2"/>
  <c r="J213" i="2"/>
  <c r="M147" i="2"/>
  <c r="J147" i="2"/>
  <c r="M49" i="2"/>
  <c r="J49" i="2"/>
  <c r="J312" i="2"/>
  <c r="J125" i="2"/>
  <c r="M358" i="2"/>
  <c r="J358" i="2"/>
  <c r="M212" i="2"/>
  <c r="J212" i="2"/>
  <c r="M369" i="2"/>
  <c r="J369" i="2"/>
  <c r="M223" i="2"/>
  <c r="J223" i="2"/>
  <c r="M197" i="2"/>
  <c r="J197" i="2"/>
  <c r="M167" i="2"/>
  <c r="J167" i="2"/>
  <c r="M73" i="2"/>
  <c r="J73" i="2"/>
  <c r="I404" i="2"/>
  <c r="I407" i="2"/>
  <c r="F2" i="6" s="1"/>
  <c r="J272" i="2"/>
  <c r="J253" i="2"/>
  <c r="M336" i="2"/>
  <c r="J336" i="2"/>
  <c r="M276" i="2"/>
  <c r="J276" i="2"/>
  <c r="M250" i="2"/>
  <c r="J250" i="2"/>
  <c r="M114" i="2"/>
  <c r="J114" i="2"/>
  <c r="M347" i="2"/>
  <c r="J347" i="2"/>
  <c r="M299" i="2"/>
  <c r="J299" i="2"/>
  <c r="M171" i="2"/>
  <c r="J171" i="2"/>
  <c r="M137" i="2"/>
  <c r="J137" i="2"/>
  <c r="M112" i="2"/>
  <c r="J112" i="2"/>
  <c r="M207" i="2"/>
  <c r="J207" i="2"/>
  <c r="M382" i="2"/>
  <c r="J382" i="2"/>
  <c r="M334" i="2"/>
  <c r="J334" i="2"/>
  <c r="M298" i="2"/>
  <c r="J298" i="2"/>
  <c r="M224" i="2"/>
  <c r="J224" i="2"/>
  <c r="M146" i="2"/>
  <c r="J146" i="2"/>
  <c r="M87" i="2"/>
  <c r="J87" i="2"/>
  <c r="M36" i="2"/>
  <c r="J36" i="2"/>
  <c r="M33" i="2"/>
  <c r="J33" i="2"/>
  <c r="M295" i="2"/>
  <c r="J295" i="2"/>
  <c r="M246" i="2"/>
  <c r="J246" i="2"/>
  <c r="M391" i="2"/>
  <c r="J391" i="2"/>
  <c r="M290" i="2"/>
  <c r="J290" i="2"/>
  <c r="M222" i="2"/>
  <c r="J222" i="2"/>
  <c r="M43" i="2"/>
  <c r="J43" i="2"/>
  <c r="M17" i="2"/>
  <c r="J17" i="2"/>
  <c r="J375" i="2"/>
  <c r="J287" i="2"/>
  <c r="M401" i="2"/>
  <c r="J401" i="2"/>
  <c r="M389" i="2"/>
  <c r="J389" i="2"/>
  <c r="M377" i="2"/>
  <c r="J377" i="2"/>
  <c r="M365" i="2"/>
  <c r="J365" i="2"/>
  <c r="M341" i="2"/>
  <c r="J341" i="2"/>
  <c r="M329" i="2"/>
  <c r="J329" i="2"/>
  <c r="M317" i="2"/>
  <c r="J317" i="2"/>
  <c r="M305" i="2"/>
  <c r="J305" i="2"/>
  <c r="M293" i="2"/>
  <c r="J293" i="2"/>
  <c r="M281" i="2"/>
  <c r="J281" i="2"/>
  <c r="M267" i="2"/>
  <c r="J267" i="2"/>
  <c r="M243" i="2"/>
  <c r="J243" i="2"/>
  <c r="M231" i="2"/>
  <c r="J231" i="2"/>
  <c r="M153" i="2"/>
  <c r="J153" i="2"/>
  <c r="M141" i="2"/>
  <c r="J141" i="2"/>
  <c r="M119" i="2"/>
  <c r="J119" i="2"/>
  <c r="M106" i="2"/>
  <c r="J106" i="2"/>
  <c r="M94" i="2"/>
  <c r="J94" i="2"/>
  <c r="M82" i="2"/>
  <c r="J82" i="2"/>
  <c r="M70" i="2"/>
  <c r="J70" i="2"/>
  <c r="M55" i="2"/>
  <c r="J55" i="2"/>
  <c r="M28" i="2"/>
  <c r="J28" i="2"/>
  <c r="M4" i="2"/>
  <c r="J4" i="2"/>
  <c r="M133" i="2"/>
  <c r="J133" i="2"/>
  <c r="J354" i="2"/>
  <c r="J249" i="2"/>
  <c r="M402" i="2"/>
  <c r="J402" i="2"/>
  <c r="M318" i="2"/>
  <c r="J318" i="2"/>
  <c r="M306" i="2"/>
  <c r="J306" i="2"/>
  <c r="M294" i="2"/>
  <c r="J294" i="2"/>
  <c r="M244" i="2"/>
  <c r="J244" i="2"/>
  <c r="M83" i="2"/>
  <c r="J83" i="2"/>
  <c r="M381" i="2"/>
  <c r="J381" i="2"/>
  <c r="M296" i="2"/>
  <c r="J296" i="2"/>
  <c r="M247" i="2"/>
  <c r="J247" i="2"/>
  <c r="M208" i="2"/>
  <c r="J208" i="2"/>
  <c r="M143" i="2"/>
  <c r="J143" i="2"/>
  <c r="M44" i="2"/>
  <c r="J44" i="2"/>
  <c r="M357" i="2"/>
  <c r="J357" i="2"/>
  <c r="M273" i="2"/>
  <c r="J273" i="2"/>
  <c r="M132" i="2"/>
  <c r="J132" i="2"/>
  <c r="M62" i="2"/>
  <c r="J62" i="2"/>
  <c r="M282" i="2"/>
  <c r="J282" i="2"/>
  <c r="M175" i="2"/>
  <c r="J175" i="2"/>
  <c r="M154" i="2"/>
  <c r="J154" i="2"/>
  <c r="M332" i="2"/>
  <c r="J332" i="2"/>
  <c r="M320" i="2"/>
  <c r="J320" i="2"/>
  <c r="M258" i="2"/>
  <c r="J258" i="2"/>
  <c r="M186" i="2"/>
  <c r="J186" i="2"/>
  <c r="M19" i="2"/>
  <c r="J19" i="2"/>
  <c r="M367" i="2"/>
  <c r="J367" i="2"/>
  <c r="M345" i="2"/>
  <c r="J345" i="2"/>
  <c r="M270" i="2"/>
  <c r="J270" i="2"/>
  <c r="M210" i="2"/>
  <c r="J210" i="2"/>
  <c r="M174" i="2"/>
  <c r="J174" i="2"/>
  <c r="M71" i="2"/>
  <c r="J71" i="2"/>
  <c r="M46" i="2"/>
  <c r="J46" i="2"/>
  <c r="M72" i="2"/>
  <c r="J72" i="2"/>
  <c r="M7" i="2"/>
  <c r="J7" i="2"/>
  <c r="J390" i="2"/>
  <c r="M319" i="2"/>
  <c r="J319" i="2"/>
  <c r="M84" i="2"/>
  <c r="J84" i="2"/>
  <c r="M344" i="2"/>
  <c r="J344" i="2"/>
  <c r="M297" i="2"/>
  <c r="J297" i="2"/>
  <c r="M268" i="2"/>
  <c r="J268" i="2"/>
  <c r="M209" i="2"/>
  <c r="J209" i="2"/>
  <c r="J145" i="2"/>
  <c r="J85" i="2"/>
  <c r="M107" i="2"/>
  <c r="J107" i="2"/>
  <c r="M57" i="2"/>
  <c r="J57" i="2"/>
  <c r="M6" i="2"/>
  <c r="J6" i="2"/>
  <c r="M63" i="2"/>
  <c r="J63" i="2"/>
  <c r="M51" i="2"/>
  <c r="J51" i="2"/>
  <c r="M39" i="2"/>
  <c r="J39" i="2"/>
  <c r="M379" i="2"/>
  <c r="J379" i="2"/>
  <c r="M343" i="2"/>
  <c r="J343" i="2"/>
  <c r="M321" i="2"/>
  <c r="J321" i="2"/>
  <c r="M86" i="2"/>
  <c r="J86" i="2"/>
  <c r="M5" i="2"/>
  <c r="J5" i="2"/>
  <c r="M50" i="2"/>
  <c r="J50" i="2"/>
  <c r="M38" i="2"/>
  <c r="J38" i="2"/>
  <c r="M11" i="2"/>
  <c r="J11" i="2"/>
  <c r="M285" i="2"/>
  <c r="J285" i="2"/>
  <c r="M233" i="2"/>
  <c r="J233" i="2"/>
  <c r="M211" i="2"/>
  <c r="J211" i="2"/>
  <c r="J169" i="2"/>
  <c r="M256" i="2"/>
  <c r="J256" i="2"/>
  <c r="M120" i="2"/>
  <c r="J120" i="2"/>
  <c r="M29" i="2"/>
  <c r="J29" i="2"/>
  <c r="M331" i="2"/>
  <c r="J331" i="2"/>
  <c r="M257" i="2"/>
  <c r="J257" i="2"/>
  <c r="M185" i="2"/>
  <c r="J185" i="2"/>
  <c r="M34" i="2"/>
  <c r="J34" i="2"/>
  <c r="M56" i="2"/>
  <c r="J56" i="2"/>
  <c r="M134" i="2"/>
  <c r="J134" i="2"/>
  <c r="M109" i="2"/>
  <c r="J109" i="2"/>
  <c r="M403" i="2"/>
  <c r="J403" i="2"/>
  <c r="M307" i="2"/>
  <c r="J307" i="2"/>
  <c r="M245" i="2"/>
  <c r="J245" i="2"/>
  <c r="M187" i="2"/>
  <c r="J187" i="2"/>
  <c r="M123" i="2"/>
  <c r="J123" i="2"/>
  <c r="J333" i="2"/>
  <c r="M122" i="2"/>
  <c r="J122" i="2"/>
  <c r="M259" i="2"/>
  <c r="J259" i="2"/>
  <c r="M20" i="2"/>
  <c r="J20" i="2"/>
  <c r="M269" i="2"/>
  <c r="J269" i="2"/>
  <c r="M121" i="2"/>
  <c r="J121" i="2"/>
  <c r="M108" i="2"/>
  <c r="J108" i="2"/>
  <c r="M96" i="2"/>
  <c r="J96" i="2"/>
  <c r="M30" i="2"/>
  <c r="J30" i="2"/>
  <c r="M135" i="2"/>
  <c r="J135" i="2"/>
  <c r="M35" i="2"/>
  <c r="J35" i="2"/>
  <c r="M110" i="2"/>
  <c r="J110" i="2"/>
  <c r="J22" i="8"/>
  <c r="M22" i="8"/>
  <c r="M35" i="8"/>
  <c r="J35" i="8"/>
  <c r="M29" i="8"/>
  <c r="J29" i="8"/>
  <c r="J116" i="8"/>
  <c r="M116" i="8"/>
  <c r="J101" i="8"/>
  <c r="M101" i="8"/>
  <c r="J263" i="8"/>
  <c r="J383" i="8"/>
  <c r="M383" i="8"/>
  <c r="J347" i="8"/>
  <c r="M347" i="8"/>
  <c r="M335" i="8"/>
  <c r="J335" i="8"/>
  <c r="M323" i="8"/>
  <c r="J323" i="8"/>
  <c r="M311" i="8"/>
  <c r="J311" i="8"/>
  <c r="M299" i="8"/>
  <c r="J299" i="8"/>
  <c r="J275" i="8"/>
  <c r="M275" i="8"/>
  <c r="J261" i="8"/>
  <c r="M261" i="8"/>
  <c r="M249" i="8"/>
  <c r="J249" i="8"/>
  <c r="M177" i="8"/>
  <c r="J177" i="8"/>
  <c r="J171" i="8"/>
  <c r="M171" i="8"/>
  <c r="M112" i="8"/>
  <c r="J112" i="8"/>
  <c r="M100" i="8"/>
  <c r="J100" i="8"/>
  <c r="M88" i="8"/>
  <c r="J88" i="8"/>
  <c r="M76" i="8"/>
  <c r="J76" i="8"/>
  <c r="M49" i="8"/>
  <c r="J49" i="8"/>
  <c r="J10" i="8"/>
  <c r="M10" i="8"/>
  <c r="J301" i="8"/>
  <c r="M301" i="8"/>
  <c r="M111" i="8"/>
  <c r="J111" i="8"/>
  <c r="J369" i="8"/>
  <c r="M369" i="8"/>
  <c r="M333" i="8"/>
  <c r="J333" i="8"/>
  <c r="J321" i="8"/>
  <c r="M321" i="8"/>
  <c r="J309" i="8"/>
  <c r="M309" i="8"/>
  <c r="J273" i="8"/>
  <c r="M273" i="8"/>
  <c r="J271" i="8"/>
  <c r="M271" i="8"/>
  <c r="J211" i="8"/>
  <c r="M211" i="8"/>
  <c r="M187" i="8"/>
  <c r="J187" i="8"/>
  <c r="J169" i="8"/>
  <c r="M169" i="8"/>
  <c r="J145" i="8"/>
  <c r="M145" i="8"/>
  <c r="M110" i="8"/>
  <c r="J110" i="8"/>
  <c r="J32" i="8"/>
  <c r="M32" i="8"/>
  <c r="J20" i="8"/>
  <c r="M20" i="8"/>
  <c r="M289" i="8"/>
  <c r="J289" i="8"/>
  <c r="M370" i="8"/>
  <c r="J370" i="8"/>
  <c r="M298" i="8"/>
  <c r="J298" i="8"/>
  <c r="J188" i="8"/>
  <c r="M188" i="8"/>
  <c r="J337" i="8"/>
  <c r="M337" i="8"/>
  <c r="J180" i="8"/>
  <c r="M180" i="8"/>
  <c r="J250" i="8"/>
  <c r="M250" i="8"/>
  <c r="J226" i="8"/>
  <c r="M226" i="8"/>
  <c r="J160" i="8"/>
  <c r="M160" i="8"/>
  <c r="J6" i="8"/>
  <c r="M6" i="8"/>
  <c r="M151" i="8"/>
  <c r="J151" i="8"/>
  <c r="J259" i="8"/>
  <c r="J385" i="8"/>
  <c r="M385" i="8"/>
  <c r="J215" i="8"/>
  <c r="M215" i="8"/>
  <c r="J346" i="8"/>
  <c r="M346" i="8"/>
  <c r="M310" i="8"/>
  <c r="J310" i="8"/>
  <c r="J136" i="8"/>
  <c r="M136" i="8"/>
  <c r="M203" i="8"/>
  <c r="J203" i="8"/>
  <c r="M173" i="8"/>
  <c r="J173" i="8"/>
  <c r="M39" i="8"/>
  <c r="J39" i="8"/>
  <c r="M288" i="8"/>
  <c r="J288" i="8"/>
  <c r="J394" i="8"/>
  <c r="M394" i="8"/>
  <c r="J212" i="8"/>
  <c r="M212" i="8"/>
  <c r="M60" i="8"/>
  <c r="J60" i="8"/>
  <c r="J210" i="8"/>
  <c r="M210" i="8"/>
  <c r="M126" i="8"/>
  <c r="M202" i="8"/>
  <c r="M236" i="8"/>
  <c r="M277" i="8"/>
  <c r="M366" i="8"/>
  <c r="J366" i="8"/>
  <c r="J319" i="8"/>
  <c r="M319" i="8"/>
  <c r="J233" i="8"/>
  <c r="M233" i="8"/>
  <c r="J267" i="8"/>
  <c r="M267" i="8"/>
  <c r="J220" i="8"/>
  <c r="M220" i="8"/>
  <c r="J81" i="8"/>
  <c r="M81" i="8"/>
  <c r="J166" i="8"/>
  <c r="M166" i="8"/>
  <c r="J355" i="8"/>
  <c r="M355" i="8"/>
  <c r="M7" i="8"/>
  <c r="J7" i="8"/>
  <c r="M303" i="8"/>
  <c r="J268" i="8"/>
  <c r="M268" i="8"/>
  <c r="J207" i="8"/>
  <c r="M207" i="8"/>
  <c r="M344" i="8"/>
  <c r="J344" i="8"/>
  <c r="M296" i="8"/>
  <c r="J296" i="8"/>
  <c r="M144" i="8"/>
  <c r="M193" i="8"/>
  <c r="J193" i="8"/>
  <c r="J229" i="8"/>
  <c r="M229" i="8"/>
  <c r="J391" i="8"/>
  <c r="M391" i="8"/>
  <c r="J390" i="8"/>
  <c r="M390" i="8"/>
  <c r="J354" i="8"/>
  <c r="M354" i="8"/>
  <c r="M306" i="8"/>
  <c r="J306" i="8"/>
  <c r="J208" i="8"/>
  <c r="M208" i="8"/>
  <c r="J44" i="8"/>
  <c r="M44" i="8"/>
  <c r="M168" i="8"/>
  <c r="J182" i="8"/>
  <c r="M182" i="8"/>
  <c r="J219" i="8"/>
  <c r="M376" i="8"/>
  <c r="J376" i="8"/>
  <c r="M4" i="8"/>
  <c r="J4" i="8"/>
  <c r="J95" i="8"/>
  <c r="M243" i="8"/>
  <c r="J57" i="8"/>
  <c r="M105" i="8"/>
  <c r="M167" i="8"/>
  <c r="J167" i="8"/>
  <c r="J140" i="8"/>
  <c r="M140" i="8"/>
  <c r="J278" i="8"/>
  <c r="J342" i="8"/>
  <c r="M342" i="8"/>
  <c r="M318" i="8"/>
  <c r="J318" i="8"/>
  <c r="M256" i="8"/>
  <c r="J54" i="8"/>
  <c r="J317" i="8"/>
  <c r="J327" i="8"/>
  <c r="M327" i="8"/>
  <c r="J103" i="8"/>
  <c r="M103" i="8"/>
  <c r="J291" i="8"/>
  <c r="M291" i="8"/>
  <c r="J14" i="8"/>
  <c r="M128" i="8"/>
  <c r="J128" i="8"/>
  <c r="J152" i="8"/>
  <c r="M152" i="8"/>
  <c r="J351" i="8"/>
  <c r="M351" i="8"/>
  <c r="J91" i="8"/>
  <c r="J217" i="8"/>
  <c r="M304" i="8"/>
  <c r="J304" i="8"/>
  <c r="M340" i="8"/>
  <c r="J340" i="8"/>
  <c r="M400" i="8"/>
  <c r="J399" i="8"/>
  <c r="M399" i="8"/>
  <c r="M28" i="8"/>
  <c r="J28" i="8"/>
  <c r="M13" i="8"/>
  <c r="J13" i="8"/>
  <c r="M24" i="8"/>
  <c r="J24" i="8"/>
  <c r="M21" i="8"/>
  <c r="J21" i="8"/>
  <c r="J31" i="8"/>
  <c r="M52" i="8"/>
  <c r="J52" i="8"/>
  <c r="M86" i="8"/>
  <c r="J86" i="8"/>
  <c r="M119" i="8"/>
  <c r="J119" i="8"/>
  <c r="M251" i="8"/>
  <c r="J251" i="8"/>
  <c r="J269" i="8"/>
  <c r="M269" i="8"/>
  <c r="J18" i="8"/>
  <c r="M25" i="8"/>
  <c r="J25" i="8"/>
  <c r="M15" i="8"/>
  <c r="J15" i="8"/>
  <c r="J50" i="8"/>
  <c r="M50" i="8"/>
  <c r="M8" i="8"/>
  <c r="J8" i="8"/>
  <c r="M23" i="8"/>
  <c r="J23" i="8"/>
  <c r="M38" i="8"/>
  <c r="J38" i="8"/>
  <c r="M45" i="8"/>
  <c r="J45" i="8"/>
  <c r="M123" i="8"/>
  <c r="J123" i="8"/>
  <c r="M11" i="8"/>
  <c r="J11" i="8"/>
  <c r="M127" i="8"/>
  <c r="J127" i="8"/>
  <c r="M134" i="8"/>
  <c r="J134" i="8"/>
  <c r="M12" i="8"/>
  <c r="J12" i="8"/>
  <c r="M43" i="8"/>
  <c r="J43" i="8"/>
  <c r="M2" i="8"/>
  <c r="J2" i="8"/>
  <c r="M36" i="8"/>
  <c r="J36" i="8"/>
  <c r="M9" i="8"/>
  <c r="J9" i="8"/>
  <c r="M19" i="8"/>
  <c r="J19" i="8"/>
  <c r="J3" i="8"/>
  <c r="J26" i="8"/>
  <c r="M33" i="8"/>
  <c r="J33" i="8"/>
  <c r="M53" i="8"/>
  <c r="J53" i="8"/>
  <c r="J16" i="8"/>
  <c r="M96" i="8"/>
  <c r="J96" i="8"/>
  <c r="M104" i="8"/>
  <c r="J104" i="8"/>
  <c r="M201" i="8"/>
  <c r="J201" i="8"/>
  <c r="J221" i="8"/>
  <c r="M221" i="8"/>
  <c r="J234" i="8"/>
  <c r="M234" i="8"/>
  <c r="J40" i="8"/>
  <c r="M40" i="8"/>
  <c r="M62" i="8"/>
  <c r="J62" i="8"/>
  <c r="J5" i="8"/>
  <c r="J17" i="8"/>
  <c r="J27" i="8"/>
  <c r="J48" i="8"/>
  <c r="M48" i="8"/>
  <c r="M55" i="8"/>
  <c r="J55" i="8"/>
  <c r="M59" i="8"/>
  <c r="J59" i="8"/>
  <c r="J66" i="8"/>
  <c r="M79" i="8"/>
  <c r="J79" i="8"/>
  <c r="M90" i="8"/>
  <c r="J90" i="8"/>
  <c r="M97" i="8"/>
  <c r="J97" i="8"/>
  <c r="J224" i="8"/>
  <c r="M224" i="8"/>
  <c r="M56" i="8"/>
  <c r="J56" i="8"/>
  <c r="M41" i="8"/>
  <c r="J41" i="8"/>
  <c r="J47" i="8"/>
  <c r="M68" i="8"/>
  <c r="J68" i="8"/>
  <c r="M83" i="8"/>
  <c r="J83" i="8"/>
  <c r="M102" i="8"/>
  <c r="J102" i="8"/>
  <c r="M113" i="8"/>
  <c r="J113" i="8"/>
  <c r="J222" i="8"/>
  <c r="M222" i="8"/>
  <c r="M67" i="8"/>
  <c r="J67" i="8"/>
  <c r="M69" i="8"/>
  <c r="J69" i="8"/>
  <c r="J73" i="8"/>
  <c r="J99" i="8"/>
  <c r="M139" i="8"/>
  <c r="J139" i="8"/>
  <c r="J186" i="8"/>
  <c r="M186" i="8"/>
  <c r="M253" i="8"/>
  <c r="J253" i="8"/>
  <c r="J64" i="8"/>
  <c r="M92" i="8"/>
  <c r="J92" i="8"/>
  <c r="M109" i="8"/>
  <c r="J194" i="8"/>
  <c r="M194" i="8"/>
  <c r="M58" i="8"/>
  <c r="J58" i="8"/>
  <c r="M61" i="8"/>
  <c r="J61" i="8"/>
  <c r="J89" i="8"/>
  <c r="M89" i="8"/>
  <c r="J178" i="8"/>
  <c r="M178" i="8"/>
  <c r="J197" i="8"/>
  <c r="M197" i="8"/>
  <c r="M225" i="8"/>
  <c r="J225" i="8"/>
  <c r="M82" i="8"/>
  <c r="J82" i="8"/>
  <c r="M124" i="8"/>
  <c r="J124" i="8"/>
  <c r="J218" i="8"/>
  <c r="M218" i="8"/>
  <c r="M107" i="8"/>
  <c r="J107" i="8"/>
  <c r="M117" i="8"/>
  <c r="J117" i="8"/>
  <c r="M131" i="8"/>
  <c r="J131" i="8"/>
  <c r="J190" i="8"/>
  <c r="M190" i="8"/>
  <c r="J46" i="8"/>
  <c r="J51" i="8"/>
  <c r="M94" i="8"/>
  <c r="J94" i="8"/>
  <c r="M121" i="8"/>
  <c r="J121" i="8"/>
  <c r="M125" i="8"/>
  <c r="J125" i="8"/>
  <c r="J77" i="8"/>
  <c r="M77" i="8"/>
  <c r="M98" i="8"/>
  <c r="J98" i="8"/>
  <c r="J146" i="8"/>
  <c r="M146" i="8"/>
  <c r="J157" i="8"/>
  <c r="M157" i="8"/>
  <c r="M165" i="8"/>
  <c r="J165" i="8"/>
  <c r="M183" i="8"/>
  <c r="J183" i="8"/>
  <c r="M227" i="8"/>
  <c r="J227" i="8"/>
  <c r="M65" i="8"/>
  <c r="J65" i="8"/>
  <c r="M132" i="8"/>
  <c r="J132" i="8"/>
  <c r="M37" i="8"/>
  <c r="J37" i="8"/>
  <c r="M78" i="8"/>
  <c r="J78" i="8"/>
  <c r="J84" i="8"/>
  <c r="M87" i="8"/>
  <c r="J114" i="8"/>
  <c r="M114" i="8"/>
  <c r="J122" i="8"/>
  <c r="M122" i="8"/>
  <c r="J129" i="8"/>
  <c r="M74" i="8"/>
  <c r="J74" i="8"/>
  <c r="J85" i="8"/>
  <c r="M85" i="8"/>
  <c r="M120" i="8"/>
  <c r="J120" i="8"/>
  <c r="M137" i="8"/>
  <c r="J137" i="8"/>
  <c r="J158" i="8"/>
  <c r="M158" i="8"/>
  <c r="J162" i="8"/>
  <c r="M162" i="8"/>
  <c r="J189" i="8"/>
  <c r="M189" i="8"/>
  <c r="J198" i="8"/>
  <c r="M198" i="8"/>
  <c r="J262" i="8"/>
  <c r="M262" i="8"/>
  <c r="J199" i="8"/>
  <c r="M199" i="8"/>
  <c r="M72" i="8"/>
  <c r="J72" i="8"/>
  <c r="M108" i="8"/>
  <c r="J108" i="8"/>
  <c r="M115" i="8"/>
  <c r="J115" i="8"/>
  <c r="M135" i="8"/>
  <c r="J135" i="8"/>
  <c r="M191" i="8"/>
  <c r="J191" i="8"/>
  <c r="J238" i="8"/>
  <c r="M238" i="8"/>
  <c r="J245" i="8"/>
  <c r="M245" i="8"/>
  <c r="J252" i="8"/>
  <c r="M252" i="8"/>
  <c r="J138" i="8"/>
  <c r="J235" i="8"/>
  <c r="M235" i="8"/>
  <c r="J260" i="8"/>
  <c r="M260" i="8"/>
  <c r="J181" i="8"/>
  <c r="J200" i="8"/>
  <c r="M200" i="8"/>
  <c r="M257" i="8"/>
  <c r="J257" i="8"/>
  <c r="J63" i="8"/>
  <c r="M75" i="8"/>
  <c r="M118" i="8"/>
  <c r="J156" i="8"/>
  <c r="M156" i="8"/>
  <c r="M170" i="8"/>
  <c r="J174" i="8"/>
  <c r="M174" i="8"/>
  <c r="J246" i="8"/>
  <c r="M246" i="8"/>
  <c r="J150" i="8"/>
  <c r="M150" i="8"/>
  <c r="J206" i="8"/>
  <c r="M206" i="8"/>
  <c r="M209" i="8"/>
  <c r="J209" i="8"/>
  <c r="M141" i="8"/>
  <c r="J141" i="8"/>
  <c r="M213" i="8"/>
  <c r="J213" i="8"/>
  <c r="M326" i="8"/>
  <c r="J326" i="8"/>
  <c r="J175" i="8"/>
  <c r="M175" i="8"/>
  <c r="J254" i="8"/>
  <c r="M254" i="8"/>
  <c r="J148" i="8"/>
  <c r="M148" i="8"/>
  <c r="J247" i="8"/>
  <c r="J155" i="8"/>
  <c r="M155" i="8"/>
  <c r="J214" i="8"/>
  <c r="M214" i="8"/>
  <c r="J244" i="8"/>
  <c r="M244" i="8"/>
  <c r="J230" i="8"/>
  <c r="M230" i="8"/>
  <c r="M302" i="8"/>
  <c r="J302" i="8"/>
  <c r="J204" i="8"/>
  <c r="M204" i="8"/>
  <c r="J216" i="8"/>
  <c r="M216" i="8"/>
  <c r="M239" i="8"/>
  <c r="J239" i="8"/>
  <c r="M276" i="8"/>
  <c r="J276" i="8"/>
  <c r="M364" i="8"/>
  <c r="J364" i="8"/>
  <c r="J387" i="8"/>
  <c r="M387" i="8"/>
  <c r="J159" i="8"/>
  <c r="J163" i="8"/>
  <c r="M163" i="8"/>
  <c r="J179" i="8"/>
  <c r="J349" i="8"/>
  <c r="M349" i="8"/>
  <c r="J380" i="8"/>
  <c r="M380" i="8"/>
  <c r="J142" i="8"/>
  <c r="M142" i="8"/>
  <c r="M147" i="8"/>
  <c r="J172" i="8"/>
  <c r="M172" i="8"/>
  <c r="J195" i="8"/>
  <c r="M266" i="8"/>
  <c r="J270" i="8"/>
  <c r="M270" i="8"/>
  <c r="M280" i="8"/>
  <c r="J280" i="8"/>
  <c r="M287" i="8"/>
  <c r="J287" i="8"/>
  <c r="J356" i="8"/>
  <c r="M356" i="8"/>
  <c r="M374" i="8"/>
  <c r="J374" i="8"/>
  <c r="M176" i="8"/>
  <c r="M185" i="8"/>
  <c r="J192" i="8"/>
  <c r="M192" i="8"/>
  <c r="J240" i="8"/>
  <c r="M240" i="8"/>
  <c r="M248" i="8"/>
  <c r="J368" i="8"/>
  <c r="M368" i="8"/>
  <c r="J154" i="8"/>
  <c r="M154" i="8"/>
  <c r="M329" i="8"/>
  <c r="J329" i="8"/>
  <c r="M320" i="8"/>
  <c r="J320" i="8"/>
  <c r="M149" i="8"/>
  <c r="J149" i="8"/>
  <c r="M161" i="8"/>
  <c r="J161" i="8"/>
  <c r="J164" i="8"/>
  <c r="M164" i="8"/>
  <c r="M223" i="8"/>
  <c r="J223" i="8"/>
  <c r="M336" i="8"/>
  <c r="J336" i="8"/>
  <c r="J372" i="8"/>
  <c r="M372" i="8"/>
  <c r="M308" i="8"/>
  <c r="J308" i="8"/>
  <c r="J279" i="8"/>
  <c r="M279" i="8"/>
  <c r="M286" i="8"/>
  <c r="J286" i="8"/>
  <c r="M315" i="8"/>
  <c r="J315" i="8"/>
  <c r="M294" i="8"/>
  <c r="J294" i="8"/>
  <c r="J345" i="8"/>
  <c r="M345" i="8"/>
  <c r="J359" i="8"/>
  <c r="M359" i="8"/>
  <c r="M305" i="8"/>
  <c r="J305" i="8"/>
  <c r="M358" i="8"/>
  <c r="J358" i="8"/>
  <c r="M402" i="8"/>
  <c r="J402" i="8"/>
  <c r="M255" i="8"/>
  <c r="J255" i="8"/>
  <c r="J393" i="8"/>
  <c r="M393" i="8"/>
  <c r="J281" i="8"/>
  <c r="J312" i="8"/>
  <c r="M331" i="8"/>
  <c r="J331" i="8"/>
  <c r="J348" i="8"/>
  <c r="M348" i="8"/>
  <c r="J363" i="8"/>
  <c r="M363" i="8"/>
  <c r="J285" i="8"/>
  <c r="M285" i="8"/>
  <c r="M282" i="8"/>
  <c r="J282" i="8"/>
  <c r="J313" i="8"/>
  <c r="M313" i="8"/>
  <c r="J274" i="8"/>
  <c r="J325" i="8"/>
  <c r="M325" i="8"/>
  <c r="J328" i="8"/>
  <c r="J334" i="8"/>
  <c r="J392" i="8"/>
  <c r="M392" i="8"/>
  <c r="M307" i="8"/>
  <c r="J307" i="8"/>
  <c r="J389" i="8"/>
  <c r="M389" i="8"/>
  <c r="M395" i="8"/>
  <c r="M396" i="8"/>
  <c r="J396" i="8"/>
  <c r="M272" i="8"/>
  <c r="J272" i="8"/>
  <c r="M297" i="8"/>
  <c r="J297" i="8"/>
  <c r="J353" i="8"/>
  <c r="M353" i="8"/>
  <c r="J184" i="8"/>
  <c r="M184" i="8"/>
  <c r="M295" i="8"/>
  <c r="J295" i="8"/>
  <c r="M338" i="8"/>
  <c r="J338" i="8"/>
  <c r="J361" i="8"/>
  <c r="M361" i="8"/>
  <c r="M384" i="8"/>
  <c r="J384" i="8"/>
  <c r="M290" i="8"/>
  <c r="J290" i="8"/>
  <c r="M316" i="8"/>
  <c r="J316" i="8"/>
  <c r="M324" i="8"/>
  <c r="J324" i="8"/>
  <c r="J371" i="8"/>
  <c r="M371" i="8"/>
  <c r="J381" i="8"/>
  <c r="M381" i="8"/>
  <c r="M332" i="8"/>
  <c r="J332" i="8"/>
  <c r="M350" i="8"/>
  <c r="J350" i="8"/>
  <c r="J397" i="8"/>
  <c r="M397" i="8"/>
  <c r="J360" i="8"/>
  <c r="M300" i="8"/>
  <c r="J300" i="8"/>
  <c r="M314" i="8"/>
  <c r="J314" i="8"/>
  <c r="M341" i="8"/>
  <c r="J373" i="8"/>
  <c r="M373" i="8"/>
  <c r="M378" i="8"/>
  <c r="M382" i="8"/>
  <c r="J382" i="8"/>
  <c r="M322" i="8"/>
  <c r="J322" i="8"/>
  <c r="M330" i="8"/>
  <c r="J330" i="8"/>
  <c r="J339" i="8"/>
  <c r="M339" i="8"/>
  <c r="J403" i="8"/>
  <c r="M403" i="8"/>
  <c r="J379" i="8"/>
  <c r="M379" i="8"/>
  <c r="M284" i="8"/>
  <c r="J284" i="8"/>
  <c r="M362" i="8"/>
  <c r="J362" i="8"/>
  <c r="J388" i="8"/>
  <c r="J343" i="8"/>
  <c r="M343" i="8"/>
  <c r="J367" i="8"/>
  <c r="M367" i="8"/>
  <c r="M401" i="8"/>
  <c r="J357" i="8"/>
  <c r="M357" i="8"/>
  <c r="J86" i="7"/>
  <c r="M86" i="7"/>
  <c r="M36" i="7"/>
  <c r="J36" i="7"/>
  <c r="M31" i="7"/>
  <c r="J31" i="7"/>
  <c r="J7" i="7"/>
  <c r="M7" i="7"/>
  <c r="M384" i="7"/>
  <c r="J384" i="7"/>
  <c r="J11" i="7"/>
  <c r="M11" i="7"/>
  <c r="M172" i="7"/>
  <c r="J172" i="7"/>
  <c r="J33" i="7"/>
  <c r="M33" i="7"/>
  <c r="J141" i="7"/>
  <c r="M141" i="7"/>
  <c r="M180" i="7"/>
  <c r="J180" i="7"/>
  <c r="J373" i="7"/>
  <c r="M373" i="7"/>
  <c r="M227" i="7"/>
  <c r="J227" i="7"/>
  <c r="J191" i="7"/>
  <c r="M191" i="7"/>
  <c r="J161" i="7"/>
  <c r="M161" i="7"/>
  <c r="M127" i="7"/>
  <c r="J127" i="7"/>
  <c r="M102" i="7"/>
  <c r="J102" i="7"/>
  <c r="J78" i="7"/>
  <c r="M78" i="7"/>
  <c r="J197" i="7"/>
  <c r="M372" i="7"/>
  <c r="J372" i="7"/>
  <c r="J312" i="7"/>
  <c r="M312" i="7"/>
  <c r="J288" i="7"/>
  <c r="M288" i="7"/>
  <c r="M238" i="7"/>
  <c r="J238" i="7"/>
  <c r="M178" i="7"/>
  <c r="J178" i="7"/>
  <c r="M148" i="7"/>
  <c r="J148" i="7"/>
  <c r="J138" i="7"/>
  <c r="M138" i="7"/>
  <c r="M38" i="7"/>
  <c r="J38" i="7"/>
  <c r="M43" i="7"/>
  <c r="J49" i="7"/>
  <c r="M49" i="7"/>
  <c r="M311" i="7"/>
  <c r="J311" i="7"/>
  <c r="M287" i="7"/>
  <c r="J287" i="7"/>
  <c r="J225" i="7"/>
  <c r="M225" i="7"/>
  <c r="M201" i="7"/>
  <c r="J201" i="7"/>
  <c r="M177" i="7"/>
  <c r="J177" i="7"/>
  <c r="J171" i="7"/>
  <c r="M171" i="7"/>
  <c r="M137" i="7"/>
  <c r="J137" i="7"/>
  <c r="J100" i="7"/>
  <c r="M100" i="7"/>
  <c r="J310" i="7"/>
  <c r="M310" i="7"/>
  <c r="J286" i="7"/>
  <c r="M286" i="7"/>
  <c r="M146" i="7"/>
  <c r="J146" i="7"/>
  <c r="M124" i="7"/>
  <c r="J124" i="7"/>
  <c r="J111" i="7"/>
  <c r="M111" i="7"/>
  <c r="J87" i="7"/>
  <c r="M87" i="7"/>
  <c r="J309" i="7"/>
  <c r="M309" i="7"/>
  <c r="M285" i="7"/>
  <c r="J285" i="7"/>
  <c r="M223" i="7"/>
  <c r="J223" i="7"/>
  <c r="M199" i="7"/>
  <c r="J199" i="7"/>
  <c r="M175" i="7"/>
  <c r="J175" i="7"/>
  <c r="J169" i="7"/>
  <c r="M169" i="7"/>
  <c r="J145" i="7"/>
  <c r="M145" i="7"/>
  <c r="J110" i="7"/>
  <c r="M110" i="7"/>
  <c r="M380" i="7"/>
  <c r="J380" i="7"/>
  <c r="J320" i="7"/>
  <c r="M320" i="7"/>
  <c r="J272" i="7"/>
  <c r="M272" i="7"/>
  <c r="M234" i="7"/>
  <c r="J234" i="7"/>
  <c r="J144" i="7"/>
  <c r="M144" i="7"/>
  <c r="J170" i="7"/>
  <c r="M358" i="7"/>
  <c r="J352" i="7"/>
  <c r="M352" i="7"/>
  <c r="M263" i="7"/>
  <c r="M46" i="7"/>
  <c r="J165" i="7"/>
  <c r="M165" i="7"/>
  <c r="M251" i="7"/>
  <c r="J251" i="7"/>
  <c r="J239" i="7"/>
  <c r="M239" i="7"/>
  <c r="J215" i="7"/>
  <c r="M215" i="7"/>
  <c r="J173" i="7"/>
  <c r="M173" i="7"/>
  <c r="J139" i="7"/>
  <c r="M139" i="7"/>
  <c r="M90" i="7"/>
  <c r="J90" i="7"/>
  <c r="J51" i="7"/>
  <c r="M51" i="7"/>
  <c r="M360" i="7"/>
  <c r="J360" i="7"/>
  <c r="M214" i="7"/>
  <c r="J214" i="7"/>
  <c r="J62" i="7"/>
  <c r="M62" i="7"/>
  <c r="M50" i="7"/>
  <c r="J50" i="7"/>
  <c r="J29" i="7"/>
  <c r="M29" i="7"/>
  <c r="J395" i="7"/>
  <c r="M395" i="7"/>
  <c r="J249" i="7"/>
  <c r="M249" i="7"/>
  <c r="M237" i="7"/>
  <c r="J237" i="7"/>
  <c r="J213" i="7"/>
  <c r="M213" i="7"/>
  <c r="J125" i="7"/>
  <c r="M125" i="7"/>
  <c r="M113" i="7"/>
  <c r="J113" i="7"/>
  <c r="M112" i="7"/>
  <c r="J112" i="7"/>
  <c r="M88" i="7"/>
  <c r="J88" i="7"/>
  <c r="J334" i="7"/>
  <c r="M334" i="7"/>
  <c r="J274" i="7"/>
  <c r="M274" i="7"/>
  <c r="M212" i="7"/>
  <c r="J212" i="7"/>
  <c r="J158" i="7"/>
  <c r="M158" i="7"/>
  <c r="J136" i="7"/>
  <c r="M136" i="7"/>
  <c r="M75" i="7"/>
  <c r="J75" i="7"/>
  <c r="M21" i="7"/>
  <c r="J21" i="7"/>
  <c r="J357" i="7"/>
  <c r="M357" i="7"/>
  <c r="J321" i="7"/>
  <c r="M321" i="7"/>
  <c r="J297" i="7"/>
  <c r="M297" i="7"/>
  <c r="M273" i="7"/>
  <c r="J273" i="7"/>
  <c r="J247" i="7"/>
  <c r="M247" i="7"/>
  <c r="M235" i="7"/>
  <c r="J235" i="7"/>
  <c r="M211" i="7"/>
  <c r="J211" i="7"/>
  <c r="J187" i="7"/>
  <c r="M187" i="7"/>
  <c r="J123" i="7"/>
  <c r="M123" i="7"/>
  <c r="J98" i="7"/>
  <c r="M98" i="7"/>
  <c r="J59" i="7"/>
  <c r="M59" i="7"/>
  <c r="M35" i="7"/>
  <c r="J35" i="7"/>
  <c r="M63" i="7"/>
  <c r="M91" i="7"/>
  <c r="M368" i="7"/>
  <c r="J368" i="7"/>
  <c r="J332" i="7"/>
  <c r="M332" i="7"/>
  <c r="J308" i="7"/>
  <c r="M308" i="7"/>
  <c r="J284" i="7"/>
  <c r="M284" i="7"/>
  <c r="M198" i="7"/>
  <c r="J198" i="7"/>
  <c r="M156" i="7"/>
  <c r="J156" i="7"/>
  <c r="M179" i="7"/>
  <c r="M118" i="7"/>
  <c r="J118" i="7"/>
  <c r="M30" i="7"/>
  <c r="J30" i="7"/>
  <c r="J40" i="7"/>
  <c r="M40" i="7"/>
  <c r="J293" i="7"/>
  <c r="M151" i="7"/>
  <c r="M367" i="7"/>
  <c r="M41" i="7"/>
  <c r="J41" i="7"/>
  <c r="J83" i="7"/>
  <c r="M83" i="7"/>
  <c r="M241" i="7"/>
  <c r="J280" i="7"/>
  <c r="M280" i="7"/>
  <c r="M196" i="7"/>
  <c r="J196" i="7"/>
  <c r="M105" i="7"/>
  <c r="J105" i="7"/>
  <c r="M398" i="7"/>
  <c r="J398" i="7"/>
  <c r="M94" i="7"/>
  <c r="J94" i="7"/>
  <c r="M305" i="7"/>
  <c r="J305" i="7"/>
  <c r="J343" i="7"/>
  <c r="M343" i="7"/>
  <c r="M295" i="7"/>
  <c r="J295" i="7"/>
  <c r="J185" i="7"/>
  <c r="M402" i="7"/>
  <c r="J402" i="7"/>
  <c r="M45" i="7"/>
  <c r="J389" i="7"/>
  <c r="M389" i="7"/>
  <c r="J153" i="7"/>
  <c r="M153" i="7"/>
  <c r="J17" i="7"/>
  <c r="M64" i="7"/>
  <c r="J70" i="7"/>
  <c r="M132" i="7"/>
  <c r="M195" i="7"/>
  <c r="M219" i="7"/>
  <c r="J219" i="7"/>
  <c r="M84" i="7"/>
  <c r="M269" i="7"/>
  <c r="J269" i="7"/>
  <c r="J209" i="7"/>
  <c r="M209" i="7"/>
  <c r="J221" i="7"/>
  <c r="M327" i="7"/>
  <c r="J327" i="7"/>
  <c r="J26" i="7"/>
  <c r="J216" i="7"/>
  <c r="J281" i="7"/>
  <c r="J401" i="7"/>
  <c r="M401" i="7"/>
  <c r="J317" i="7"/>
  <c r="M317" i="7"/>
  <c r="M56" i="7"/>
  <c r="J65" i="7"/>
  <c r="J267" i="7"/>
  <c r="J388" i="7"/>
  <c r="M162" i="7"/>
  <c r="J162" i="7"/>
  <c r="M204" i="7"/>
  <c r="J204" i="7"/>
  <c r="M364" i="7"/>
  <c r="J364" i="7"/>
  <c r="J229" i="7"/>
  <c r="M229" i="7"/>
  <c r="J399" i="7"/>
  <c r="M399" i="7"/>
  <c r="M279" i="7"/>
  <c r="J279" i="7"/>
  <c r="J303" i="7"/>
  <c r="M12" i="7"/>
  <c r="J12" i="7"/>
  <c r="M32" i="7"/>
  <c r="J32" i="7"/>
  <c r="M16" i="7"/>
  <c r="J16" i="7"/>
  <c r="M107" i="7"/>
  <c r="J107" i="7"/>
  <c r="M10" i="7"/>
  <c r="J10" i="7"/>
  <c r="M14" i="7"/>
  <c r="J14" i="7"/>
  <c r="M8" i="7"/>
  <c r="J8" i="7"/>
  <c r="M18" i="7"/>
  <c r="J18" i="7"/>
  <c r="J3" i="7"/>
  <c r="M5" i="7"/>
  <c r="M15" i="7"/>
  <c r="J23" i="7"/>
  <c r="J25" i="7"/>
  <c r="J20" i="7"/>
  <c r="J34" i="7"/>
  <c r="J52" i="7"/>
  <c r="M52" i="7"/>
  <c r="M66" i="7"/>
  <c r="J66" i="7"/>
  <c r="J73" i="7"/>
  <c r="M73" i="7"/>
  <c r="J129" i="7"/>
  <c r="M129" i="7"/>
  <c r="J6" i="7"/>
  <c r="M126" i="7"/>
  <c r="J126" i="7"/>
  <c r="M28" i="7"/>
  <c r="J28" i="7"/>
  <c r="M24" i="7"/>
  <c r="J24" i="7"/>
  <c r="M54" i="7"/>
  <c r="J54" i="7"/>
  <c r="M4" i="7"/>
  <c r="J4" i="7"/>
  <c r="J44" i="7"/>
  <c r="M44" i="7"/>
  <c r="M39" i="7"/>
  <c r="J39" i="7"/>
  <c r="J393" i="7"/>
  <c r="M393" i="7"/>
  <c r="J397" i="7"/>
  <c r="M397" i="7"/>
  <c r="J2" i="7"/>
  <c r="M19" i="7"/>
  <c r="J22" i="7"/>
  <c r="M47" i="7"/>
  <c r="J47" i="7"/>
  <c r="J60" i="7"/>
  <c r="M37" i="7"/>
  <c r="J37" i="7"/>
  <c r="M208" i="7"/>
  <c r="J208" i="7"/>
  <c r="M89" i="7"/>
  <c r="J134" i="7"/>
  <c r="M134" i="7"/>
  <c r="M202" i="7"/>
  <c r="J202" i="7"/>
  <c r="M230" i="7"/>
  <c r="J230" i="7"/>
  <c r="M48" i="7"/>
  <c r="M58" i="7"/>
  <c r="J58" i="7"/>
  <c r="M92" i="7"/>
  <c r="M99" i="7"/>
  <c r="J99" i="7"/>
  <c r="J55" i="7"/>
  <c r="M55" i="7"/>
  <c r="J166" i="7"/>
  <c r="M166" i="7"/>
  <c r="M81" i="7"/>
  <c r="J97" i="7"/>
  <c r="M97" i="7"/>
  <c r="M114" i="7"/>
  <c r="J114" i="7"/>
  <c r="J82" i="7"/>
  <c r="M82" i="7"/>
  <c r="M76" i="7"/>
  <c r="M130" i="7"/>
  <c r="J130" i="7"/>
  <c r="M71" i="7"/>
  <c r="J71" i="7"/>
  <c r="J74" i="7"/>
  <c r="M74" i="7"/>
  <c r="M252" i="7"/>
  <c r="J252" i="7"/>
  <c r="M68" i="7"/>
  <c r="J157" i="7"/>
  <c r="M157" i="7"/>
  <c r="M116" i="7"/>
  <c r="J116" i="7"/>
  <c r="J53" i="7"/>
  <c r="M53" i="7"/>
  <c r="M122" i="7"/>
  <c r="J122" i="7"/>
  <c r="J69" i="7"/>
  <c r="M128" i="7"/>
  <c r="J128" i="7"/>
  <c r="M79" i="7"/>
  <c r="J79" i="7"/>
  <c r="J147" i="7"/>
  <c r="M147" i="7"/>
  <c r="J160" i="7"/>
  <c r="M160" i="7"/>
  <c r="J163" i="7"/>
  <c r="M163" i="7"/>
  <c r="M228" i="7"/>
  <c r="J228" i="7"/>
  <c r="J361" i="7"/>
  <c r="M361" i="7"/>
  <c r="J167" i="7"/>
  <c r="M167" i="7"/>
  <c r="M256" i="7"/>
  <c r="J256" i="7"/>
  <c r="M77" i="7"/>
  <c r="J77" i="7"/>
  <c r="M85" i="7"/>
  <c r="J85" i="7"/>
  <c r="M152" i="7"/>
  <c r="J152" i="7"/>
  <c r="M243" i="7"/>
  <c r="J243" i="7"/>
  <c r="M96" i="7"/>
  <c r="J96" i="7"/>
  <c r="M101" i="7"/>
  <c r="J109" i="7"/>
  <c r="M117" i="7"/>
  <c r="M133" i="7"/>
  <c r="J133" i="7"/>
  <c r="M103" i="7"/>
  <c r="J103" i="7"/>
  <c r="M142" i="7"/>
  <c r="J142" i="7"/>
  <c r="M240" i="7"/>
  <c r="J240" i="7"/>
  <c r="J387" i="7"/>
  <c r="M387" i="7"/>
  <c r="J391" i="7"/>
  <c r="M391" i="7"/>
  <c r="J149" i="7"/>
  <c r="M149" i="7"/>
  <c r="M182" i="7"/>
  <c r="J182" i="7"/>
  <c r="M188" i="7"/>
  <c r="J188" i="7"/>
  <c r="M248" i="7"/>
  <c r="J248" i="7"/>
  <c r="M262" i="7"/>
  <c r="J262" i="7"/>
  <c r="M268" i="7"/>
  <c r="J268" i="7"/>
  <c r="J271" i="7"/>
  <c r="J150" i="7"/>
  <c r="M150" i="7"/>
  <c r="M183" i="7"/>
  <c r="J183" i="7"/>
  <c r="M259" i="7"/>
  <c r="J259" i="7"/>
  <c r="M194" i="7"/>
  <c r="J194" i="7"/>
  <c r="M164" i="7"/>
  <c r="J231" i="7"/>
  <c r="M231" i="7"/>
  <c r="M246" i="7"/>
  <c r="J246" i="7"/>
  <c r="M260" i="7"/>
  <c r="J260" i="7"/>
  <c r="J301" i="7"/>
  <c r="M301" i="7"/>
  <c r="J304" i="7"/>
  <c r="M304" i="7"/>
  <c r="M210" i="7"/>
  <c r="J210" i="7"/>
  <c r="J290" i="7"/>
  <c r="M290" i="7"/>
  <c r="M168" i="7"/>
  <c r="J168" i="7"/>
  <c r="M226" i="7"/>
  <c r="J226" i="7"/>
  <c r="M220" i="7"/>
  <c r="J220" i="7"/>
  <c r="J140" i="7"/>
  <c r="M140" i="7"/>
  <c r="M159" i="7"/>
  <c r="J190" i="7"/>
  <c r="M217" i="7"/>
  <c r="J217" i="7"/>
  <c r="J351" i="7"/>
  <c r="M351" i="7"/>
  <c r="M232" i="7"/>
  <c r="J232" i="7"/>
  <c r="M313" i="7"/>
  <c r="J313" i="7"/>
  <c r="J155" i="7"/>
  <c r="M155" i="7"/>
  <c r="M186" i="7"/>
  <c r="J186" i="7"/>
  <c r="M200" i="7"/>
  <c r="J200" i="7"/>
  <c r="J203" i="7"/>
  <c r="M224" i="7"/>
  <c r="J224" i="7"/>
  <c r="J278" i="7"/>
  <c r="M278" i="7"/>
  <c r="J302" i="7"/>
  <c r="M302" i="7"/>
  <c r="M184" i="7"/>
  <c r="J184" i="7"/>
  <c r="M206" i="7"/>
  <c r="J206" i="7"/>
  <c r="M218" i="7"/>
  <c r="J218" i="7"/>
  <c r="M236" i="7"/>
  <c r="J236" i="7"/>
  <c r="J143" i="7"/>
  <c r="M143" i="7"/>
  <c r="M233" i="7"/>
  <c r="J233" i="7"/>
  <c r="M242" i="7"/>
  <c r="J242" i="7"/>
  <c r="J254" i="7"/>
  <c r="M257" i="7"/>
  <c r="J257" i="7"/>
  <c r="M261" i="7"/>
  <c r="J261" i="7"/>
  <c r="J275" i="7"/>
  <c r="M275" i="7"/>
  <c r="J298" i="7"/>
  <c r="M298" i="7"/>
  <c r="M331" i="7"/>
  <c r="J331" i="7"/>
  <c r="J365" i="7"/>
  <c r="M365" i="7"/>
  <c r="J325" i="7"/>
  <c r="M325" i="7"/>
  <c r="M244" i="7"/>
  <c r="J244" i="7"/>
  <c r="J255" i="7"/>
  <c r="M255" i="7"/>
  <c r="J296" i="7"/>
  <c r="M296" i="7"/>
  <c r="M315" i="7"/>
  <c r="J315" i="7"/>
  <c r="J328" i="7"/>
  <c r="M328" i="7"/>
  <c r="J338" i="7"/>
  <c r="M338" i="7"/>
  <c r="J189" i="7"/>
  <c r="J250" i="7"/>
  <c r="J258" i="7"/>
  <c r="J264" i="7"/>
  <c r="M176" i="7"/>
  <c r="J176" i="7"/>
  <c r="M270" i="7"/>
  <c r="J270" i="7"/>
  <c r="J319" i="7"/>
  <c r="M335" i="7"/>
  <c r="J335" i="7"/>
  <c r="M222" i="7"/>
  <c r="J222" i="7"/>
  <c r="J282" i="7"/>
  <c r="M282" i="7"/>
  <c r="J316" i="7"/>
  <c r="M316" i="7"/>
  <c r="J322" i="7"/>
  <c r="M322" i="7"/>
  <c r="J292" i="7"/>
  <c r="M292" i="7"/>
  <c r="M289" i="7"/>
  <c r="J289" i="7"/>
  <c r="J330" i="7"/>
  <c r="M330" i="7"/>
  <c r="J299" i="7"/>
  <c r="M299" i="7"/>
  <c r="M266" i="7"/>
  <c r="J266" i="7"/>
  <c r="J277" i="7"/>
  <c r="M277" i="7"/>
  <c r="M291" i="7"/>
  <c r="J291" i="7"/>
  <c r="J318" i="7"/>
  <c r="M318" i="7"/>
  <c r="M283" i="7"/>
  <c r="J283" i="7"/>
  <c r="M307" i="7"/>
  <c r="J307" i="7"/>
  <c r="M333" i="7"/>
  <c r="M336" i="7"/>
  <c r="J353" i="7"/>
  <c r="M353" i="7"/>
  <c r="J366" i="7"/>
  <c r="M366" i="7"/>
  <c r="J294" i="7"/>
  <c r="M294" i="7"/>
  <c r="M346" i="7"/>
  <c r="J346" i="7"/>
  <c r="M354" i="7"/>
  <c r="J354" i="7"/>
  <c r="J314" i="7"/>
  <c r="M314" i="7"/>
  <c r="J323" i="7"/>
  <c r="M323" i="7"/>
  <c r="J326" i="7"/>
  <c r="M326" i="7"/>
  <c r="J306" i="7"/>
  <c r="M306" i="7"/>
  <c r="J347" i="7"/>
  <c r="M347" i="7"/>
  <c r="M400" i="7"/>
  <c r="J400" i="7"/>
  <c r="J369" i="7"/>
  <c r="M369" i="7"/>
  <c r="M348" i="7"/>
  <c r="J348" i="7"/>
  <c r="J374" i="7"/>
  <c r="M374" i="7"/>
  <c r="J383" i="7"/>
  <c r="M383" i="7"/>
  <c r="J386" i="7"/>
  <c r="M386" i="7"/>
  <c r="J276" i="7"/>
  <c r="M276" i="7"/>
  <c r="J300" i="7"/>
  <c r="M300" i="7"/>
  <c r="J324" i="7"/>
  <c r="M324" i="7"/>
  <c r="M337" i="7"/>
  <c r="J337" i="7"/>
  <c r="J349" i="7"/>
  <c r="M349" i="7"/>
  <c r="M356" i="7"/>
  <c r="J356" i="7"/>
  <c r="J371" i="7"/>
  <c r="M371" i="7"/>
  <c r="J341" i="7"/>
  <c r="M341" i="7"/>
  <c r="J390" i="7"/>
  <c r="M390" i="7"/>
  <c r="M376" i="7"/>
  <c r="J376" i="7"/>
  <c r="J394" i="7"/>
  <c r="M394" i="7"/>
  <c r="J345" i="7"/>
  <c r="M345" i="7"/>
  <c r="M382" i="7"/>
  <c r="J382" i="7"/>
  <c r="M396" i="7"/>
  <c r="J396" i="7"/>
  <c r="J403" i="7"/>
  <c r="M403" i="7"/>
  <c r="J339" i="7"/>
  <c r="M339" i="7"/>
  <c r="J342" i="7"/>
  <c r="M342" i="7"/>
  <c r="J377" i="7"/>
  <c r="M377" i="7"/>
  <c r="J381" i="7"/>
  <c r="M381" i="7"/>
  <c r="J370" i="7"/>
  <c r="J385" i="7"/>
  <c r="M385" i="7"/>
  <c r="M344" i="7"/>
  <c r="J344" i="7"/>
  <c r="J359" i="7"/>
  <c r="M359" i="7"/>
  <c r="M378" i="7"/>
  <c r="J378" i="7"/>
  <c r="J355" i="7"/>
  <c r="M355" i="7"/>
  <c r="J375" i="7"/>
  <c r="M375" i="7"/>
  <c r="M392" i="7"/>
  <c r="J392" i="7"/>
  <c r="J379" i="7"/>
  <c r="M379" i="7"/>
  <c r="M396" i="5"/>
  <c r="J276" i="5"/>
  <c r="M250" i="5"/>
  <c r="M190" i="5"/>
  <c r="J126" i="5"/>
  <c r="M101" i="5"/>
  <c r="J50" i="5"/>
  <c r="J38" i="5"/>
  <c r="J23" i="5"/>
  <c r="M311" i="5"/>
  <c r="M287" i="5"/>
  <c r="M225" i="5"/>
  <c r="J88" i="5"/>
  <c r="J22" i="5"/>
  <c r="M337" i="5"/>
  <c r="M325" i="5"/>
  <c r="M215" i="5"/>
  <c r="M161" i="5"/>
  <c r="M139" i="5"/>
  <c r="M12" i="5"/>
  <c r="J10" i="5"/>
  <c r="M224" i="5"/>
  <c r="M212" i="5"/>
  <c r="M170" i="5"/>
  <c r="J158" i="5"/>
  <c r="M111" i="5"/>
  <c r="J87" i="5"/>
  <c r="M75" i="5"/>
  <c r="J60" i="5"/>
  <c r="J381" i="5"/>
  <c r="M273" i="5"/>
  <c r="M199" i="5"/>
  <c r="M187" i="5"/>
  <c r="J32" i="5"/>
  <c r="M6" i="5"/>
  <c r="J6" i="5"/>
  <c r="J349" i="5"/>
  <c r="M349" i="5"/>
  <c r="M173" i="5"/>
  <c r="J173" i="5"/>
  <c r="J78" i="5"/>
  <c r="M78" i="5"/>
  <c r="J51" i="5"/>
  <c r="M51" i="5"/>
  <c r="J39" i="5"/>
  <c r="M39" i="5"/>
  <c r="J360" i="5"/>
  <c r="M360" i="5"/>
  <c r="J178" i="5"/>
  <c r="M178" i="5"/>
  <c r="M114" i="5"/>
  <c r="J114" i="5"/>
  <c r="J89" i="5"/>
  <c r="M89" i="5"/>
  <c r="J77" i="5"/>
  <c r="M77" i="5"/>
  <c r="J100" i="5"/>
  <c r="M100" i="5"/>
  <c r="J76" i="5"/>
  <c r="M76" i="5"/>
  <c r="J49" i="5"/>
  <c r="M49" i="5"/>
  <c r="J370" i="5"/>
  <c r="M370" i="5"/>
  <c r="M322" i="5"/>
  <c r="J322" i="5"/>
  <c r="M146" i="5"/>
  <c r="J146" i="5"/>
  <c r="M48" i="5"/>
  <c r="J48" i="5"/>
  <c r="M333" i="5"/>
  <c r="J333" i="5"/>
  <c r="M271" i="5"/>
  <c r="J271" i="5"/>
  <c r="J98" i="5"/>
  <c r="M98" i="5"/>
  <c r="J320" i="5"/>
  <c r="M320" i="5"/>
  <c r="J174" i="5"/>
  <c r="M174" i="5"/>
  <c r="M122" i="5"/>
  <c r="J122" i="5"/>
  <c r="M85" i="5"/>
  <c r="J85" i="5"/>
  <c r="J19" i="5"/>
  <c r="M19" i="5"/>
  <c r="J61" i="5"/>
  <c r="M61" i="5"/>
  <c r="J397" i="5"/>
  <c r="M397" i="5"/>
  <c r="M301" i="5"/>
  <c r="J301" i="5"/>
  <c r="M203" i="5"/>
  <c r="J203" i="5"/>
  <c r="J102" i="5"/>
  <c r="M102" i="5"/>
  <c r="J63" i="5"/>
  <c r="M63" i="5"/>
  <c r="J29" i="5"/>
  <c r="M29" i="5"/>
  <c r="J261" i="5"/>
  <c r="J372" i="5"/>
  <c r="M372" i="5"/>
  <c r="M324" i="5"/>
  <c r="J324" i="5"/>
  <c r="M312" i="5"/>
  <c r="J312" i="5"/>
  <c r="J288" i="5"/>
  <c r="M288" i="5"/>
  <c r="M262" i="5"/>
  <c r="J262" i="5"/>
  <c r="M214" i="5"/>
  <c r="J214" i="5"/>
  <c r="M14" i="5"/>
  <c r="J37" i="5"/>
  <c r="M37" i="5"/>
  <c r="J139" i="5"/>
  <c r="M147" i="5"/>
  <c r="J147" i="5"/>
  <c r="M113" i="5"/>
  <c r="J113" i="5"/>
  <c r="M88" i="5"/>
  <c r="M393" i="5"/>
  <c r="M346" i="5"/>
  <c r="J346" i="5"/>
  <c r="J363" i="5"/>
  <c r="M363" i="5"/>
  <c r="M16" i="5"/>
  <c r="J16" i="5"/>
  <c r="J134" i="5"/>
  <c r="J111" i="5"/>
  <c r="J295" i="5"/>
  <c r="J307" i="5"/>
  <c r="M65" i="5"/>
  <c r="M80" i="5"/>
  <c r="M140" i="5"/>
  <c r="M182" i="5"/>
  <c r="J265" i="5"/>
  <c r="M402" i="5"/>
  <c r="M289" i="5"/>
  <c r="J289" i="5"/>
  <c r="M384" i="5"/>
  <c r="J384" i="5"/>
  <c r="M189" i="5"/>
  <c r="J189" i="5"/>
  <c r="M125" i="5"/>
  <c r="J125" i="5"/>
  <c r="J30" i="5"/>
  <c r="M30" i="5"/>
  <c r="M154" i="5"/>
  <c r="J213" i="5"/>
  <c r="J256" i="5"/>
  <c r="M256" i="5"/>
  <c r="J268" i="5"/>
  <c r="M268" i="5"/>
  <c r="J325" i="5"/>
  <c r="M334" i="5"/>
  <c r="J334" i="5"/>
  <c r="M310" i="5"/>
  <c r="J310" i="5"/>
  <c r="J298" i="5"/>
  <c r="M298" i="5"/>
  <c r="J274" i="5"/>
  <c r="M274" i="5"/>
  <c r="J248" i="5"/>
  <c r="M248" i="5"/>
  <c r="M200" i="5"/>
  <c r="J200" i="5"/>
  <c r="M36" i="5"/>
  <c r="J36" i="5"/>
  <c r="M99" i="5"/>
  <c r="J357" i="5"/>
  <c r="M357" i="5"/>
  <c r="J345" i="5"/>
  <c r="M345" i="5"/>
  <c r="M309" i="5"/>
  <c r="J309" i="5"/>
  <c r="M259" i="5"/>
  <c r="J259" i="5"/>
  <c r="J86" i="5"/>
  <c r="M86" i="5"/>
  <c r="J74" i="5"/>
  <c r="M74" i="5"/>
  <c r="M276" i="5"/>
  <c r="J368" i="5"/>
  <c r="M368" i="5"/>
  <c r="M296" i="5"/>
  <c r="J296" i="5"/>
  <c r="M258" i="5"/>
  <c r="J258" i="5"/>
  <c r="M222" i="5"/>
  <c r="J222" i="5"/>
  <c r="M210" i="5"/>
  <c r="J210" i="5"/>
  <c r="M198" i="5"/>
  <c r="J198" i="5"/>
  <c r="J168" i="5"/>
  <c r="M168" i="5"/>
  <c r="M126" i="5"/>
  <c r="M151" i="5"/>
  <c r="J151" i="5"/>
  <c r="J215" i="5"/>
  <c r="J224" i="5"/>
  <c r="J241" i="5"/>
  <c r="M381" i="5"/>
  <c r="J379" i="5"/>
  <c r="M379" i="5"/>
  <c r="M209" i="5"/>
  <c r="J209" i="5"/>
  <c r="J96" i="5"/>
  <c r="M96" i="5"/>
  <c r="J57" i="5"/>
  <c r="M57" i="5"/>
  <c r="J91" i="5"/>
  <c r="M91" i="5"/>
  <c r="J162" i="5"/>
  <c r="M162" i="5"/>
  <c r="J390" i="5"/>
  <c r="M390" i="5"/>
  <c r="J378" i="5"/>
  <c r="M378" i="5"/>
  <c r="J318" i="5"/>
  <c r="M318" i="5"/>
  <c r="J306" i="5"/>
  <c r="M306" i="5"/>
  <c r="M282" i="5"/>
  <c r="J282" i="5"/>
  <c r="J232" i="5"/>
  <c r="M232" i="5"/>
  <c r="J184" i="5"/>
  <c r="M184" i="5"/>
  <c r="M71" i="5"/>
  <c r="J71" i="5"/>
  <c r="M22" i="5"/>
  <c r="M130" i="5"/>
  <c r="M44" i="5"/>
  <c r="J230" i="5"/>
  <c r="J28" i="5"/>
  <c r="M60" i="5"/>
  <c r="J81" i="5"/>
  <c r="M81" i="5"/>
  <c r="M164" i="5"/>
  <c r="J164" i="5"/>
  <c r="J170" i="5"/>
  <c r="J250" i="5"/>
  <c r="J254" i="5"/>
  <c r="M254" i="5"/>
  <c r="M2" i="5"/>
  <c r="J2" i="5"/>
  <c r="J365" i="5"/>
  <c r="M365" i="5"/>
  <c r="M329" i="5"/>
  <c r="J329" i="5"/>
  <c r="M281" i="5"/>
  <c r="J281" i="5"/>
  <c r="J94" i="5"/>
  <c r="M94" i="5"/>
  <c r="J105" i="5"/>
  <c r="M105" i="5"/>
  <c r="M350" i="5"/>
  <c r="J350" i="5"/>
  <c r="J266" i="5"/>
  <c r="M266" i="5"/>
  <c r="M327" i="5"/>
  <c r="J327" i="5"/>
  <c r="J3" i="5"/>
  <c r="M3" i="5"/>
  <c r="M145" i="5"/>
  <c r="J145" i="5"/>
  <c r="M171" i="5"/>
  <c r="J171" i="5"/>
  <c r="M18" i="5"/>
  <c r="J18" i="5"/>
  <c r="M25" i="5"/>
  <c r="J15" i="5"/>
  <c r="M15" i="5"/>
  <c r="M26" i="5"/>
  <c r="J26" i="5"/>
  <c r="J33" i="5"/>
  <c r="M33" i="5"/>
  <c r="J17" i="5"/>
  <c r="M17" i="5"/>
  <c r="J84" i="5"/>
  <c r="M84" i="5"/>
  <c r="J12" i="5"/>
  <c r="M40" i="5"/>
  <c r="J40" i="5"/>
  <c r="J27" i="5"/>
  <c r="M27" i="5"/>
  <c r="M5" i="5"/>
  <c r="J9" i="5"/>
  <c r="M9" i="5"/>
  <c r="M20" i="5"/>
  <c r="J20" i="5"/>
  <c r="J93" i="5"/>
  <c r="M93" i="5"/>
  <c r="J34" i="5"/>
  <c r="J69" i="5"/>
  <c r="M69" i="5"/>
  <c r="J4" i="5"/>
  <c r="J41" i="5"/>
  <c r="M41" i="5"/>
  <c r="M23" i="5"/>
  <c r="J7" i="5"/>
  <c r="M7" i="5"/>
  <c r="J13" i="5"/>
  <c r="M13" i="5"/>
  <c r="J21" i="5"/>
  <c r="M21" i="5"/>
  <c r="M32" i="5"/>
  <c r="J45" i="5"/>
  <c r="M45" i="5"/>
  <c r="M135" i="5"/>
  <c r="J135" i="5"/>
  <c r="M42" i="5"/>
  <c r="J42" i="5"/>
  <c r="J82" i="5"/>
  <c r="M82" i="5"/>
  <c r="J132" i="5"/>
  <c r="M132" i="5"/>
  <c r="M10" i="5"/>
  <c r="M62" i="5"/>
  <c r="J62" i="5"/>
  <c r="J104" i="5"/>
  <c r="M104" i="5"/>
  <c r="J31" i="5"/>
  <c r="M31" i="5"/>
  <c r="J8" i="5"/>
  <c r="J11" i="5"/>
  <c r="M11" i="5"/>
  <c r="M24" i="5"/>
  <c r="J46" i="5"/>
  <c r="M46" i="5"/>
  <c r="J52" i="5"/>
  <c r="M52" i="5"/>
  <c r="M66" i="5"/>
  <c r="J66" i="5"/>
  <c r="M292" i="5"/>
  <c r="J292" i="5"/>
  <c r="M56" i="5"/>
  <c r="J56" i="5"/>
  <c r="J35" i="5"/>
  <c r="M35" i="5"/>
  <c r="J47" i="5"/>
  <c r="M47" i="5"/>
  <c r="J53" i="5"/>
  <c r="M53" i="5"/>
  <c r="M73" i="5"/>
  <c r="J73" i="5"/>
  <c r="M123" i="5"/>
  <c r="J123" i="5"/>
  <c r="J70" i="5"/>
  <c r="M70" i="5"/>
  <c r="M38" i="5"/>
  <c r="M124" i="5"/>
  <c r="J124" i="5"/>
  <c r="M95" i="5"/>
  <c r="J95" i="5"/>
  <c r="M138" i="5"/>
  <c r="J138" i="5"/>
  <c r="M165" i="5"/>
  <c r="J165" i="5"/>
  <c r="M172" i="5"/>
  <c r="J172" i="5"/>
  <c r="M58" i="5"/>
  <c r="J58" i="5"/>
  <c r="J64" i="5"/>
  <c r="M64" i="5"/>
  <c r="J112" i="5"/>
  <c r="M112" i="5"/>
  <c r="J109" i="5"/>
  <c r="M109" i="5"/>
  <c r="M211" i="5"/>
  <c r="J211" i="5"/>
  <c r="J129" i="5"/>
  <c r="J43" i="5"/>
  <c r="M43" i="5"/>
  <c r="J55" i="5"/>
  <c r="M55" i="5"/>
  <c r="J106" i="5"/>
  <c r="M106" i="5"/>
  <c r="M120" i="5"/>
  <c r="M133" i="5"/>
  <c r="J133" i="5"/>
  <c r="M137" i="5"/>
  <c r="J137" i="5"/>
  <c r="J83" i="5"/>
  <c r="M83" i="5"/>
  <c r="J92" i="5"/>
  <c r="M92" i="5"/>
  <c r="M121" i="5"/>
  <c r="J121" i="5"/>
  <c r="J186" i="5"/>
  <c r="M186" i="5"/>
  <c r="M72" i="5"/>
  <c r="J75" i="5"/>
  <c r="J101" i="5"/>
  <c r="J107" i="5"/>
  <c r="M107" i="5"/>
  <c r="M118" i="5"/>
  <c r="J118" i="5"/>
  <c r="M141" i="5"/>
  <c r="J141" i="5"/>
  <c r="M255" i="5"/>
  <c r="J255" i="5"/>
  <c r="J90" i="5"/>
  <c r="M90" i="5"/>
  <c r="M127" i="5"/>
  <c r="J127" i="5"/>
  <c r="J67" i="5"/>
  <c r="M67" i="5"/>
  <c r="M221" i="5"/>
  <c r="J221" i="5"/>
  <c r="M233" i="5"/>
  <c r="J233" i="5"/>
  <c r="J59" i="5"/>
  <c r="M59" i="5"/>
  <c r="J110" i="5"/>
  <c r="M110" i="5"/>
  <c r="M227" i="5"/>
  <c r="J227" i="5"/>
  <c r="M50" i="5"/>
  <c r="J68" i="5"/>
  <c r="M68" i="5"/>
  <c r="J216" i="5"/>
  <c r="M247" i="5"/>
  <c r="J247" i="5"/>
  <c r="M97" i="5"/>
  <c r="J97" i="5"/>
  <c r="M131" i="5"/>
  <c r="J131" i="5"/>
  <c r="J160" i="5"/>
  <c r="M160" i="5"/>
  <c r="M238" i="5"/>
  <c r="J238" i="5"/>
  <c r="M338" i="5"/>
  <c r="J338" i="5"/>
  <c r="M231" i="5"/>
  <c r="J231" i="5"/>
  <c r="M143" i="5"/>
  <c r="J143" i="5"/>
  <c r="J181" i="5"/>
  <c r="M257" i="5"/>
  <c r="J257" i="5"/>
  <c r="M159" i="5"/>
  <c r="J159" i="5"/>
  <c r="M169" i="5"/>
  <c r="J169" i="5"/>
  <c r="M136" i="5"/>
  <c r="J136" i="5"/>
  <c r="J144" i="5"/>
  <c r="M144" i="5"/>
  <c r="M157" i="5"/>
  <c r="J157" i="5"/>
  <c r="M163" i="5"/>
  <c r="J163" i="5"/>
  <c r="M179" i="5"/>
  <c r="J179" i="5"/>
  <c r="M249" i="5"/>
  <c r="J249" i="5"/>
  <c r="M148" i="5"/>
  <c r="J148" i="5"/>
  <c r="J166" i="5"/>
  <c r="M166" i="5"/>
  <c r="J142" i="5"/>
  <c r="M142" i="5"/>
  <c r="J176" i="5"/>
  <c r="M176" i="5"/>
  <c r="M197" i="5"/>
  <c r="J197" i="5"/>
  <c r="M235" i="5"/>
  <c r="J235" i="5"/>
  <c r="M275" i="5"/>
  <c r="J275" i="5"/>
  <c r="M293" i="5"/>
  <c r="J293" i="5"/>
  <c r="M167" i="5"/>
  <c r="J167" i="5"/>
  <c r="M239" i="5"/>
  <c r="J239" i="5"/>
  <c r="M269" i="5"/>
  <c r="J269" i="5"/>
  <c r="M388" i="5"/>
  <c r="J388" i="5"/>
  <c r="J161" i="5"/>
  <c r="M201" i="5"/>
  <c r="J201" i="5"/>
  <c r="M207" i="5"/>
  <c r="J207" i="5"/>
  <c r="M223" i="5"/>
  <c r="J223" i="5"/>
  <c r="M300" i="5"/>
  <c r="J300" i="5"/>
  <c r="J361" i="5"/>
  <c r="M361" i="5"/>
  <c r="M177" i="5"/>
  <c r="J177" i="5"/>
  <c r="M188" i="5"/>
  <c r="J188" i="5"/>
  <c r="J226" i="5"/>
  <c r="M226" i="5"/>
  <c r="M236" i="5"/>
  <c r="J236" i="5"/>
  <c r="M330" i="5"/>
  <c r="J330" i="5"/>
  <c r="M150" i="5"/>
  <c r="J150" i="5"/>
  <c r="M229" i="5"/>
  <c r="J229" i="5"/>
  <c r="M263" i="5"/>
  <c r="J263" i="5"/>
  <c r="J183" i="5"/>
  <c r="J192" i="5"/>
  <c r="M175" i="5"/>
  <c r="J175" i="5"/>
  <c r="M260" i="5"/>
  <c r="J260" i="5"/>
  <c r="M195" i="5"/>
  <c r="J195" i="5"/>
  <c r="M267" i="5"/>
  <c r="J267" i="5"/>
  <c r="J242" i="5"/>
  <c r="M242" i="5"/>
  <c r="M245" i="5"/>
  <c r="J245" i="5"/>
  <c r="M305" i="5"/>
  <c r="J305" i="5"/>
  <c r="M332" i="5"/>
  <c r="J332" i="5"/>
  <c r="M149" i="5"/>
  <c r="J149" i="5"/>
  <c r="J187" i="5"/>
  <c r="J190" i="5"/>
  <c r="M202" i="5"/>
  <c r="J202" i="5"/>
  <c r="J225" i="5"/>
  <c r="M237" i="5"/>
  <c r="J237" i="5"/>
  <c r="M251" i="5"/>
  <c r="J251" i="5"/>
  <c r="M264" i="5"/>
  <c r="M286" i="5"/>
  <c r="J286" i="5"/>
  <c r="J108" i="5"/>
  <c r="M108" i="5"/>
  <c r="M115" i="5"/>
  <c r="J115" i="5"/>
  <c r="J199" i="5"/>
  <c r="M205" i="5"/>
  <c r="J205" i="5"/>
  <c r="M234" i="5"/>
  <c r="J234" i="5"/>
  <c r="M319" i="5"/>
  <c r="J319" i="5"/>
  <c r="J386" i="5"/>
  <c r="M386" i="5"/>
  <c r="M313" i="5"/>
  <c r="J313" i="5"/>
  <c r="M321" i="5"/>
  <c r="J321" i="5"/>
  <c r="M340" i="5"/>
  <c r="J340" i="5"/>
  <c r="M299" i="5"/>
  <c r="J299" i="5"/>
  <c r="M335" i="5"/>
  <c r="J335" i="5"/>
  <c r="J358" i="5"/>
  <c r="M358" i="5"/>
  <c r="M191" i="5"/>
  <c r="J191" i="5"/>
  <c r="M352" i="5"/>
  <c r="J352" i="5"/>
  <c r="M119" i="5"/>
  <c r="J119" i="5"/>
  <c r="M155" i="5"/>
  <c r="J155" i="5"/>
  <c r="M243" i="5"/>
  <c r="J243" i="5"/>
  <c r="J336" i="5"/>
  <c r="M336" i="5"/>
  <c r="M382" i="5"/>
  <c r="J382" i="5"/>
  <c r="J343" i="5"/>
  <c r="M343" i="5"/>
  <c r="M394" i="5"/>
  <c r="J394" i="5"/>
  <c r="M277" i="5"/>
  <c r="J277" i="5"/>
  <c r="M294" i="5"/>
  <c r="J294" i="5"/>
  <c r="M284" i="5"/>
  <c r="J284" i="5"/>
  <c r="J316" i="5"/>
  <c r="M323" i="5"/>
  <c r="J323" i="5"/>
  <c r="J387" i="5"/>
  <c r="M387" i="5"/>
  <c r="J278" i="5"/>
  <c r="M278" i="5"/>
  <c r="J304" i="5"/>
  <c r="M304" i="5"/>
  <c r="M380" i="5"/>
  <c r="J380" i="5"/>
  <c r="M291" i="5"/>
  <c r="J291" i="5"/>
  <c r="J314" i="5"/>
  <c r="M314" i="5"/>
  <c r="J328" i="5"/>
  <c r="M328" i="5"/>
  <c r="M153" i="5"/>
  <c r="J153" i="5"/>
  <c r="M219" i="5"/>
  <c r="J219" i="5"/>
  <c r="J272" i="5"/>
  <c r="M279" i="5"/>
  <c r="J279" i="5"/>
  <c r="M308" i="5"/>
  <c r="J308" i="5"/>
  <c r="M348" i="5"/>
  <c r="J348" i="5"/>
  <c r="J400" i="5"/>
  <c r="M297" i="5"/>
  <c r="J297" i="5"/>
  <c r="J354" i="5"/>
  <c r="J366" i="5"/>
  <c r="J391" i="5"/>
  <c r="M391" i="5"/>
  <c r="J341" i="5"/>
  <c r="M341" i="5"/>
  <c r="J369" i="5"/>
  <c r="M369" i="5"/>
  <c r="J385" i="5"/>
  <c r="M385" i="5"/>
  <c r="M315" i="5"/>
  <c r="J315" i="5"/>
  <c r="M331" i="5"/>
  <c r="J331" i="5"/>
  <c r="J403" i="5"/>
  <c r="M403" i="5"/>
  <c r="M303" i="5"/>
  <c r="J303" i="5"/>
  <c r="J356" i="5"/>
  <c r="M356" i="5"/>
  <c r="J401" i="5"/>
  <c r="M401" i="5"/>
  <c r="J311" i="5"/>
  <c r="M317" i="5"/>
  <c r="J317" i="5"/>
  <c r="J326" i="5"/>
  <c r="M326" i="5"/>
  <c r="J337" i="5"/>
  <c r="J344" i="5"/>
  <c r="M344" i="5"/>
  <c r="J375" i="5"/>
  <c r="M375" i="5"/>
  <c r="J273" i="5"/>
  <c r="J395" i="5"/>
  <c r="M395" i="5"/>
  <c r="M398" i="5"/>
  <c r="J398" i="5"/>
  <c r="J347" i="5"/>
  <c r="M347" i="5"/>
  <c r="J353" i="5"/>
  <c r="M353" i="5"/>
  <c r="M285" i="5"/>
  <c r="J285" i="5"/>
  <c r="J362" i="5"/>
  <c r="M362" i="5"/>
  <c r="J377" i="5"/>
  <c r="M377" i="5"/>
  <c r="J359" i="5"/>
  <c r="M359" i="5"/>
  <c r="J371" i="5"/>
  <c r="M371" i="5"/>
  <c r="J396" i="5"/>
  <c r="J399" i="5"/>
  <c r="M399" i="5"/>
  <c r="J339" i="5"/>
  <c r="M339" i="5"/>
  <c r="J383" i="5"/>
  <c r="M383" i="5"/>
  <c r="J367" i="5"/>
  <c r="M367" i="5"/>
  <c r="J389" i="5"/>
  <c r="M389" i="5"/>
  <c r="J355" i="5"/>
  <c r="M355" i="5"/>
  <c r="J373" i="5"/>
  <c r="M373" i="5"/>
  <c r="M156" i="5" l="1"/>
  <c r="J220" i="5"/>
  <c r="M270" i="5"/>
  <c r="J283" i="5"/>
  <c r="M364" i="5"/>
  <c r="M376" i="5"/>
  <c r="M185" i="5"/>
  <c r="J152" i="5"/>
  <c r="I406" i="5"/>
  <c r="E3" i="6" s="1"/>
  <c r="J404" i="8"/>
  <c r="C5" i="6" s="1"/>
  <c r="J404" i="7"/>
  <c r="C4" i="6" s="1"/>
  <c r="M246" i="5"/>
  <c r="J392" i="5"/>
  <c r="M194" i="5"/>
  <c r="J208" i="5"/>
  <c r="I405" i="5"/>
  <c r="D3" i="6" s="1"/>
  <c r="I404" i="5"/>
  <c r="B3" i="6" s="1"/>
  <c r="M244" i="5"/>
  <c r="I407" i="5"/>
  <c r="F3" i="6" s="1"/>
  <c r="M193" i="5"/>
  <c r="J342" i="5"/>
  <c r="C2" i="6"/>
  <c r="J404" i="5" l="1"/>
  <c r="C3" i="6" s="1"/>
</calcChain>
</file>

<file path=xl/sharedStrings.xml><?xml version="1.0" encoding="utf-8"?>
<sst xmlns="http://schemas.openxmlformats.org/spreadsheetml/2006/main" count="94" uniqueCount="48">
  <si>
    <t>Cod_Par</t>
  </si>
  <si>
    <t>Narv</t>
  </si>
  <si>
    <t>S</t>
  </si>
  <si>
    <t>d1</t>
  </si>
  <si>
    <t>d2</t>
  </si>
  <si>
    <t>t1</t>
  </si>
  <si>
    <t>t2</t>
  </si>
  <si>
    <t>Difference equations model Lundqvist-Korf-A</t>
  </si>
  <si>
    <t>Model 1</t>
  </si>
  <si>
    <t>Model1</t>
  </si>
  <si>
    <t>|ri|_model1</t>
  </si>
  <si>
    <t>ri_model1</t>
  </si>
  <si>
    <t>average</t>
  </si>
  <si>
    <t>P5</t>
  </si>
  <si>
    <t>median</t>
  </si>
  <si>
    <t>P95</t>
  </si>
  <si>
    <t>Ymed</t>
  </si>
  <si>
    <t>ri^2_model1</t>
  </si>
  <si>
    <t>(Yi-ymed)^2</t>
  </si>
  <si>
    <t>ef_model1</t>
  </si>
  <si>
    <t>Model 2</t>
  </si>
  <si>
    <t>Difference equations model Lundqvist-Korf-A, with k as a function of S (site index)</t>
  </si>
  <si>
    <t>Model2</t>
  </si>
  <si>
    <t>ri_model2</t>
  </si>
  <si>
    <t>|ri|_model2</t>
  </si>
  <si>
    <t>ri^2_model2</t>
  </si>
  <si>
    <t>ef_model2</t>
  </si>
  <si>
    <t>Model</t>
  </si>
  <si>
    <t>Mri</t>
  </si>
  <si>
    <t>M|ri|</t>
  </si>
  <si>
    <t>P5 ri</t>
  </si>
  <si>
    <t>P50 ri</t>
  </si>
  <si>
    <t>P95 ri</t>
  </si>
  <si>
    <t>ef (model ef)</t>
  </si>
  <si>
    <t>Model 3</t>
  </si>
  <si>
    <t>Difference equations model Lundqvist-Korf-A, with m as a function of S (site index)</t>
  </si>
  <si>
    <t>Model3</t>
  </si>
  <si>
    <t>ri_model3</t>
  </si>
  <si>
    <t>|ri|_model3</t>
  </si>
  <si>
    <t>ri^2_model3</t>
  </si>
  <si>
    <t>ef_model3</t>
  </si>
  <si>
    <t>Model 4</t>
  </si>
  <si>
    <t>Difference equations model Lundqvist-Korf-A, with both k and m as a function of S (site index)</t>
  </si>
  <si>
    <t>Model4</t>
  </si>
  <si>
    <t>ri_model4</t>
  </si>
  <si>
    <t>|ri|_model4</t>
  </si>
  <si>
    <t>ri^2_model4</t>
  </si>
  <si>
    <t>ef_model4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</si>
</sst>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8" fillId="0" borderId="0"/>
  </cellStyleXfs>
  <cellXfs count="7">
    <xf numFmtId="0" fontId="0" fillId="0" borderId="0" xfId="0"/>
    <xf numFmtId="0" fontId="19" fillId="33" borderId="10" xfId="42" applyFont="1" applyFill="1" applyBorder="1" applyAlignment="1">
      <alignment horizontal="center"/>
    </xf>
    <xf numFmtId="0" fontId="19" fillId="0" borderId="11" xfId="42" applyFont="1" applyFill="1" applyBorder="1" applyAlignment="1">
      <alignment horizontal="right" wrapText="1"/>
    </xf>
    <xf numFmtId="0" fontId="19" fillId="0" borderId="11" xfId="43" applyFont="1" applyFill="1" applyBorder="1" applyAlignment="1">
      <alignment horizontal="right" wrapText="1"/>
    </xf>
    <xf numFmtId="0" fontId="19" fillId="33" borderId="12" xfId="42" applyFont="1" applyFill="1" applyBorder="1" applyAlignment="1">
      <alignment horizontal="center"/>
    </xf>
    <xf numFmtId="0" fontId="16" fillId="0" borderId="0" xfId="0" applyFont="1"/>
    <xf numFmtId="0" fontId="20" fillId="33" borderId="12" xfId="42" applyFont="1" applyFill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data_pairs" xfId="43" xr:uid="{678CB3CB-00AF-4FA7-A38D-3AF008ED1588}"/>
    <cellStyle name="Normal_Sheet1" xfId="42" xr:uid="{4A726642-82A6-4739-9CEA-EA25DA85EE8A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Model1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evaluation_model1!$D$2:$D$403</c:f>
              <c:numCache>
                <c:formatCode>General</c:formatCode>
                <c:ptCount val="402"/>
                <c:pt idx="0">
                  <c:v>17.34789</c:v>
                </c:pt>
                <c:pt idx="1">
                  <c:v>17.889019999999999</c:v>
                </c:pt>
                <c:pt idx="2">
                  <c:v>24.22</c:v>
                </c:pt>
                <c:pt idx="3">
                  <c:v>23.65</c:v>
                </c:pt>
                <c:pt idx="4">
                  <c:v>22.8</c:v>
                </c:pt>
                <c:pt idx="5">
                  <c:v>19.899999999999999</c:v>
                </c:pt>
                <c:pt idx="6">
                  <c:v>20.65831</c:v>
                </c:pt>
                <c:pt idx="7">
                  <c:v>19.03</c:v>
                </c:pt>
                <c:pt idx="8">
                  <c:v>21.35859</c:v>
                </c:pt>
                <c:pt idx="9">
                  <c:v>21.454090000000001</c:v>
                </c:pt>
                <c:pt idx="10">
                  <c:v>20.276340000000001</c:v>
                </c:pt>
                <c:pt idx="11">
                  <c:v>19.576059999999998</c:v>
                </c:pt>
                <c:pt idx="12">
                  <c:v>25.17831</c:v>
                </c:pt>
                <c:pt idx="13">
                  <c:v>21.8</c:v>
                </c:pt>
                <c:pt idx="14">
                  <c:v>19.350000000000001</c:v>
                </c:pt>
                <c:pt idx="15">
                  <c:v>22.31352</c:v>
                </c:pt>
                <c:pt idx="16">
                  <c:v>25.114650000000001</c:v>
                </c:pt>
                <c:pt idx="17">
                  <c:v>17.920850000000002</c:v>
                </c:pt>
                <c:pt idx="18">
                  <c:v>30.05</c:v>
                </c:pt>
                <c:pt idx="19">
                  <c:v>21.294930000000001</c:v>
                </c:pt>
                <c:pt idx="20">
                  <c:v>23.586760000000002</c:v>
                </c:pt>
                <c:pt idx="21">
                  <c:v>17.411549999999998</c:v>
                </c:pt>
                <c:pt idx="22">
                  <c:v>22.186199999999999</c:v>
                </c:pt>
                <c:pt idx="23">
                  <c:v>24.66902</c:v>
                </c:pt>
                <c:pt idx="24">
                  <c:v>28.043099999999999</c:v>
                </c:pt>
                <c:pt idx="25">
                  <c:v>14.4831</c:v>
                </c:pt>
                <c:pt idx="26">
                  <c:v>16.201969999999999</c:v>
                </c:pt>
                <c:pt idx="27">
                  <c:v>25.14648</c:v>
                </c:pt>
                <c:pt idx="28">
                  <c:v>25.78</c:v>
                </c:pt>
                <c:pt idx="29">
                  <c:v>18.302820000000001</c:v>
                </c:pt>
                <c:pt idx="30">
                  <c:v>21.55</c:v>
                </c:pt>
                <c:pt idx="31">
                  <c:v>23.14113</c:v>
                </c:pt>
                <c:pt idx="32">
                  <c:v>0.5</c:v>
                </c:pt>
                <c:pt idx="33">
                  <c:v>5.9249999999999998</c:v>
                </c:pt>
                <c:pt idx="34">
                  <c:v>9.6999999999999993</c:v>
                </c:pt>
                <c:pt idx="35">
                  <c:v>1</c:v>
                </c:pt>
                <c:pt idx="36">
                  <c:v>6.85</c:v>
                </c:pt>
                <c:pt idx="37">
                  <c:v>5.4249999999999998</c:v>
                </c:pt>
                <c:pt idx="38">
                  <c:v>4.95</c:v>
                </c:pt>
                <c:pt idx="39">
                  <c:v>8.3000000000000007</c:v>
                </c:pt>
                <c:pt idx="40">
                  <c:v>9.1999999999999993</c:v>
                </c:pt>
                <c:pt idx="41">
                  <c:v>11.6</c:v>
                </c:pt>
                <c:pt idx="42">
                  <c:v>13.1</c:v>
                </c:pt>
                <c:pt idx="43">
                  <c:v>2.7</c:v>
                </c:pt>
                <c:pt idx="44">
                  <c:v>9.35</c:v>
                </c:pt>
                <c:pt idx="45">
                  <c:v>10.1</c:v>
                </c:pt>
                <c:pt idx="46">
                  <c:v>3</c:v>
                </c:pt>
                <c:pt idx="47">
                  <c:v>13.7</c:v>
                </c:pt>
                <c:pt idx="48">
                  <c:v>6.6</c:v>
                </c:pt>
                <c:pt idx="49">
                  <c:v>10.1</c:v>
                </c:pt>
                <c:pt idx="50">
                  <c:v>9.35</c:v>
                </c:pt>
                <c:pt idx="51">
                  <c:v>16.149999999999999</c:v>
                </c:pt>
                <c:pt idx="52">
                  <c:v>9.2744999999999997</c:v>
                </c:pt>
                <c:pt idx="53">
                  <c:v>6.75</c:v>
                </c:pt>
                <c:pt idx="54">
                  <c:v>7.65</c:v>
                </c:pt>
                <c:pt idx="55">
                  <c:v>6.25</c:v>
                </c:pt>
                <c:pt idx="56">
                  <c:v>6</c:v>
                </c:pt>
                <c:pt idx="57">
                  <c:v>8.8000000000000007</c:v>
                </c:pt>
                <c:pt idx="58">
                  <c:v>11.45</c:v>
                </c:pt>
                <c:pt idx="59">
                  <c:v>9.1</c:v>
                </c:pt>
                <c:pt idx="60">
                  <c:v>9.9499999999999993</c:v>
                </c:pt>
                <c:pt idx="61">
                  <c:v>12.6</c:v>
                </c:pt>
                <c:pt idx="62">
                  <c:v>7.55</c:v>
                </c:pt>
                <c:pt idx="63">
                  <c:v>11.95</c:v>
                </c:pt>
                <c:pt idx="64">
                  <c:v>10.3</c:v>
                </c:pt>
                <c:pt idx="65">
                  <c:v>11.75</c:v>
                </c:pt>
                <c:pt idx="66">
                  <c:v>11.33183</c:v>
                </c:pt>
                <c:pt idx="67">
                  <c:v>11.93662</c:v>
                </c:pt>
                <c:pt idx="68">
                  <c:v>9.7084510000000002</c:v>
                </c:pt>
                <c:pt idx="69">
                  <c:v>20.626480000000001</c:v>
                </c:pt>
                <c:pt idx="70">
                  <c:v>12.859719999999999</c:v>
                </c:pt>
                <c:pt idx="71">
                  <c:v>18.939440000000001</c:v>
                </c:pt>
                <c:pt idx="72">
                  <c:v>13.1462</c:v>
                </c:pt>
                <c:pt idx="73">
                  <c:v>9.3583110000000005</c:v>
                </c:pt>
                <c:pt idx="74">
                  <c:v>9.8676060000000003</c:v>
                </c:pt>
                <c:pt idx="75">
                  <c:v>13.528169999999999</c:v>
                </c:pt>
                <c:pt idx="76">
                  <c:v>16.074649999999998</c:v>
                </c:pt>
                <c:pt idx="77">
                  <c:v>16.074649999999998</c:v>
                </c:pt>
                <c:pt idx="78">
                  <c:v>7.2256349999999996</c:v>
                </c:pt>
                <c:pt idx="79">
                  <c:v>9.1036619999999999</c:v>
                </c:pt>
                <c:pt idx="80">
                  <c:v>19.862539999999999</c:v>
                </c:pt>
                <c:pt idx="81">
                  <c:v>8.4988740000000007</c:v>
                </c:pt>
                <c:pt idx="82">
                  <c:v>10.886200000000001</c:v>
                </c:pt>
                <c:pt idx="83">
                  <c:v>11.968450000000001</c:v>
                </c:pt>
                <c:pt idx="84">
                  <c:v>10.09042</c:v>
                </c:pt>
                <c:pt idx="85">
                  <c:v>19.098590000000002</c:v>
                </c:pt>
                <c:pt idx="86">
                  <c:v>13.49634</c:v>
                </c:pt>
                <c:pt idx="87">
                  <c:v>19.544229999999999</c:v>
                </c:pt>
                <c:pt idx="88">
                  <c:v>6.4616910000000001</c:v>
                </c:pt>
                <c:pt idx="89">
                  <c:v>8.0850720000000003</c:v>
                </c:pt>
                <c:pt idx="90">
                  <c:v>11.554650000000001</c:v>
                </c:pt>
                <c:pt idx="91">
                  <c:v>18.461970000000001</c:v>
                </c:pt>
                <c:pt idx="92">
                  <c:v>13.84648</c:v>
                </c:pt>
                <c:pt idx="93">
                  <c:v>9.9312690000000003</c:v>
                </c:pt>
                <c:pt idx="94">
                  <c:v>16.552109999999999</c:v>
                </c:pt>
                <c:pt idx="95">
                  <c:v>11.33183</c:v>
                </c:pt>
                <c:pt idx="96">
                  <c:v>8.6898599999999995</c:v>
                </c:pt>
                <c:pt idx="97">
                  <c:v>13.973800000000001</c:v>
                </c:pt>
                <c:pt idx="98">
                  <c:v>19.098590000000002</c:v>
                </c:pt>
                <c:pt idx="99">
                  <c:v>7.4484519999999996</c:v>
                </c:pt>
                <c:pt idx="100">
                  <c:v>11.42733</c:v>
                </c:pt>
                <c:pt idx="101">
                  <c:v>12.223100000000001</c:v>
                </c:pt>
                <c:pt idx="102">
                  <c:v>20.053519999999999</c:v>
                </c:pt>
                <c:pt idx="103">
                  <c:v>24.191549999999999</c:v>
                </c:pt>
                <c:pt idx="104">
                  <c:v>19.576059999999998</c:v>
                </c:pt>
                <c:pt idx="105">
                  <c:v>12.25493</c:v>
                </c:pt>
                <c:pt idx="106">
                  <c:v>11.618309999999999</c:v>
                </c:pt>
                <c:pt idx="107">
                  <c:v>7.0346479999999998</c:v>
                </c:pt>
                <c:pt idx="108">
                  <c:v>14.57859</c:v>
                </c:pt>
                <c:pt idx="109">
                  <c:v>8.6898599999999995</c:v>
                </c:pt>
                <c:pt idx="110">
                  <c:v>9.8676060000000003</c:v>
                </c:pt>
                <c:pt idx="111">
                  <c:v>14.4831</c:v>
                </c:pt>
                <c:pt idx="112">
                  <c:v>20.849299999999999</c:v>
                </c:pt>
                <c:pt idx="113">
                  <c:v>13.84648</c:v>
                </c:pt>
                <c:pt idx="114">
                  <c:v>19.544229999999999</c:v>
                </c:pt>
                <c:pt idx="115">
                  <c:v>8.5625359999999997</c:v>
                </c:pt>
                <c:pt idx="116">
                  <c:v>9.8039450000000006</c:v>
                </c:pt>
                <c:pt idx="117">
                  <c:v>15.85183</c:v>
                </c:pt>
                <c:pt idx="118">
                  <c:v>14.132960000000001</c:v>
                </c:pt>
                <c:pt idx="119">
                  <c:v>18.557469999999999</c:v>
                </c:pt>
                <c:pt idx="120">
                  <c:v>19.639720000000001</c:v>
                </c:pt>
                <c:pt idx="121">
                  <c:v>15.788169999999999</c:v>
                </c:pt>
                <c:pt idx="122">
                  <c:v>10.50423</c:v>
                </c:pt>
                <c:pt idx="123">
                  <c:v>6.4616910000000001</c:v>
                </c:pt>
                <c:pt idx="124">
                  <c:v>13.08254</c:v>
                </c:pt>
                <c:pt idx="125">
                  <c:v>18.65296</c:v>
                </c:pt>
                <c:pt idx="126">
                  <c:v>8.6261980000000005</c:v>
                </c:pt>
                <c:pt idx="127">
                  <c:v>22.6</c:v>
                </c:pt>
                <c:pt idx="128">
                  <c:v>17.920850000000002</c:v>
                </c:pt>
                <c:pt idx="129">
                  <c:v>18.1755</c:v>
                </c:pt>
                <c:pt idx="130">
                  <c:v>12.955209999999999</c:v>
                </c:pt>
                <c:pt idx="131">
                  <c:v>11.3</c:v>
                </c:pt>
                <c:pt idx="132">
                  <c:v>7.9577470000000003</c:v>
                </c:pt>
                <c:pt idx="133">
                  <c:v>7.3847889999999996</c:v>
                </c:pt>
                <c:pt idx="134">
                  <c:v>22.759160000000001</c:v>
                </c:pt>
                <c:pt idx="135">
                  <c:v>12.063940000000001</c:v>
                </c:pt>
                <c:pt idx="136">
                  <c:v>11.045349999999999</c:v>
                </c:pt>
                <c:pt idx="137">
                  <c:v>20.276340000000001</c:v>
                </c:pt>
                <c:pt idx="138">
                  <c:v>21.80423</c:v>
                </c:pt>
                <c:pt idx="139">
                  <c:v>27.692959999999999</c:v>
                </c:pt>
                <c:pt idx="140">
                  <c:v>19.735209999999999</c:v>
                </c:pt>
                <c:pt idx="141">
                  <c:v>19.098590000000002</c:v>
                </c:pt>
                <c:pt idx="142">
                  <c:v>11.618309999999999</c:v>
                </c:pt>
                <c:pt idx="143">
                  <c:v>19.735209999999999</c:v>
                </c:pt>
                <c:pt idx="144">
                  <c:v>23.714089999999999</c:v>
                </c:pt>
                <c:pt idx="145">
                  <c:v>13.369020000000001</c:v>
                </c:pt>
                <c:pt idx="146">
                  <c:v>20.371829999999999</c:v>
                </c:pt>
                <c:pt idx="147">
                  <c:v>13.687329999999999</c:v>
                </c:pt>
                <c:pt idx="148">
                  <c:v>17.18873</c:v>
                </c:pt>
                <c:pt idx="149">
                  <c:v>15.59718</c:v>
                </c:pt>
                <c:pt idx="150">
                  <c:v>23.077470000000002</c:v>
                </c:pt>
                <c:pt idx="151">
                  <c:v>20.69014</c:v>
                </c:pt>
                <c:pt idx="152">
                  <c:v>7.0028180000000004</c:v>
                </c:pt>
                <c:pt idx="153">
                  <c:v>11</c:v>
                </c:pt>
                <c:pt idx="154">
                  <c:v>17.82535</c:v>
                </c:pt>
                <c:pt idx="155">
                  <c:v>15.27887</c:v>
                </c:pt>
                <c:pt idx="156">
                  <c:v>12.7324</c:v>
                </c:pt>
                <c:pt idx="157">
                  <c:v>10.98169</c:v>
                </c:pt>
                <c:pt idx="158">
                  <c:v>24.191549999999999</c:v>
                </c:pt>
                <c:pt idx="159">
                  <c:v>12.7324</c:v>
                </c:pt>
                <c:pt idx="160">
                  <c:v>16.552109999999999</c:v>
                </c:pt>
                <c:pt idx="161">
                  <c:v>17.18873</c:v>
                </c:pt>
                <c:pt idx="162">
                  <c:v>24.66902</c:v>
                </c:pt>
                <c:pt idx="163">
                  <c:v>7.0028180000000004</c:v>
                </c:pt>
                <c:pt idx="164">
                  <c:v>20.371829999999999</c:v>
                </c:pt>
                <c:pt idx="165">
                  <c:v>21.963380000000001</c:v>
                </c:pt>
                <c:pt idx="166">
                  <c:v>9.549296</c:v>
                </c:pt>
                <c:pt idx="167">
                  <c:v>7.3211269999999997</c:v>
                </c:pt>
                <c:pt idx="168">
                  <c:v>10.34507</c:v>
                </c:pt>
                <c:pt idx="169">
                  <c:v>16.233799999999999</c:v>
                </c:pt>
                <c:pt idx="170">
                  <c:v>15.59718</c:v>
                </c:pt>
                <c:pt idx="171">
                  <c:v>21.64507</c:v>
                </c:pt>
                <c:pt idx="172">
                  <c:v>12.25493</c:v>
                </c:pt>
                <c:pt idx="173">
                  <c:v>10.82254</c:v>
                </c:pt>
                <c:pt idx="174">
                  <c:v>9.8676060000000003</c:v>
                </c:pt>
                <c:pt idx="175">
                  <c:v>9.3901409999999998</c:v>
                </c:pt>
                <c:pt idx="176">
                  <c:v>10.854369999999999</c:v>
                </c:pt>
                <c:pt idx="177">
                  <c:v>11.14085</c:v>
                </c:pt>
                <c:pt idx="178">
                  <c:v>11.777469999999999</c:v>
                </c:pt>
                <c:pt idx="179">
                  <c:v>11.204510000000001</c:v>
                </c:pt>
                <c:pt idx="180">
                  <c:v>15.438029999999999</c:v>
                </c:pt>
                <c:pt idx="181">
                  <c:v>9.8676060000000003</c:v>
                </c:pt>
                <c:pt idx="182">
                  <c:v>6.5253519999999998</c:v>
                </c:pt>
                <c:pt idx="183">
                  <c:v>13.114369999999999</c:v>
                </c:pt>
                <c:pt idx="184">
                  <c:v>9.3901409999999998</c:v>
                </c:pt>
                <c:pt idx="185">
                  <c:v>11.68197</c:v>
                </c:pt>
                <c:pt idx="186">
                  <c:v>13.209860000000001</c:v>
                </c:pt>
                <c:pt idx="187">
                  <c:v>8.9763380000000002</c:v>
                </c:pt>
                <c:pt idx="188">
                  <c:v>12.09578</c:v>
                </c:pt>
                <c:pt idx="189">
                  <c:v>13.94197</c:v>
                </c:pt>
                <c:pt idx="190">
                  <c:v>11.618309999999999</c:v>
                </c:pt>
                <c:pt idx="191">
                  <c:v>6.5890149999999998</c:v>
                </c:pt>
                <c:pt idx="192">
                  <c:v>7.9577470000000003</c:v>
                </c:pt>
                <c:pt idx="193">
                  <c:v>16.64761</c:v>
                </c:pt>
                <c:pt idx="194">
                  <c:v>9.899438</c:v>
                </c:pt>
                <c:pt idx="195">
                  <c:v>12.82789</c:v>
                </c:pt>
                <c:pt idx="196">
                  <c:v>9.899438</c:v>
                </c:pt>
                <c:pt idx="197">
                  <c:v>12.47775</c:v>
                </c:pt>
                <c:pt idx="198">
                  <c:v>13.71916</c:v>
                </c:pt>
                <c:pt idx="199">
                  <c:v>16.233799999999999</c:v>
                </c:pt>
                <c:pt idx="200">
                  <c:v>8.2760569999999998</c:v>
                </c:pt>
                <c:pt idx="201">
                  <c:v>7.1301410000000001</c:v>
                </c:pt>
                <c:pt idx="202">
                  <c:v>12.92338</c:v>
                </c:pt>
                <c:pt idx="203">
                  <c:v>11.33183</c:v>
                </c:pt>
                <c:pt idx="204">
                  <c:v>8.2760569999999998</c:v>
                </c:pt>
                <c:pt idx="205">
                  <c:v>7.7985920000000002</c:v>
                </c:pt>
                <c:pt idx="206">
                  <c:v>3.7878880000000001</c:v>
                </c:pt>
                <c:pt idx="207">
                  <c:v>6.8436630000000003</c:v>
                </c:pt>
                <c:pt idx="208">
                  <c:v>16.456620000000001</c:v>
                </c:pt>
                <c:pt idx="209">
                  <c:v>13.71916</c:v>
                </c:pt>
                <c:pt idx="210">
                  <c:v>12.41409</c:v>
                </c:pt>
                <c:pt idx="211">
                  <c:v>11.618309999999999</c:v>
                </c:pt>
                <c:pt idx="212">
                  <c:v>8.5943670000000001</c:v>
                </c:pt>
                <c:pt idx="213">
                  <c:v>9.549296</c:v>
                </c:pt>
                <c:pt idx="214">
                  <c:v>16.615780000000001</c:v>
                </c:pt>
                <c:pt idx="215">
                  <c:v>11.14085</c:v>
                </c:pt>
                <c:pt idx="216">
                  <c:v>8.7535220000000002</c:v>
                </c:pt>
                <c:pt idx="217">
                  <c:v>14.57859</c:v>
                </c:pt>
                <c:pt idx="218">
                  <c:v>11.777469999999999</c:v>
                </c:pt>
                <c:pt idx="219">
                  <c:v>7.7667609999999998</c:v>
                </c:pt>
                <c:pt idx="220">
                  <c:v>13.050700000000001</c:v>
                </c:pt>
                <c:pt idx="221">
                  <c:v>10.727040000000001</c:v>
                </c:pt>
                <c:pt idx="222">
                  <c:v>12.7324</c:v>
                </c:pt>
                <c:pt idx="223">
                  <c:v>10.15409</c:v>
                </c:pt>
                <c:pt idx="224">
                  <c:v>8.6580290000000009</c:v>
                </c:pt>
                <c:pt idx="225">
                  <c:v>7.0983099999999997</c:v>
                </c:pt>
                <c:pt idx="226">
                  <c:v>8.4352119999999999</c:v>
                </c:pt>
                <c:pt idx="227">
                  <c:v>23.745920000000002</c:v>
                </c:pt>
                <c:pt idx="228">
                  <c:v>19.416899999999998</c:v>
                </c:pt>
                <c:pt idx="229">
                  <c:v>9.549296</c:v>
                </c:pt>
                <c:pt idx="230">
                  <c:v>9.2309870000000007</c:v>
                </c:pt>
                <c:pt idx="231">
                  <c:v>8.0532400000000006</c:v>
                </c:pt>
                <c:pt idx="232">
                  <c:v>16.456620000000001</c:v>
                </c:pt>
                <c:pt idx="233">
                  <c:v>21.963380000000001</c:v>
                </c:pt>
                <c:pt idx="234">
                  <c:v>20.371829999999999</c:v>
                </c:pt>
                <c:pt idx="235">
                  <c:v>0.95492960000000005</c:v>
                </c:pt>
                <c:pt idx="236">
                  <c:v>17.18873</c:v>
                </c:pt>
                <c:pt idx="237">
                  <c:v>15.119719999999999</c:v>
                </c:pt>
                <c:pt idx="238">
                  <c:v>9.8676060000000003</c:v>
                </c:pt>
                <c:pt idx="239">
                  <c:v>11.459160000000001</c:v>
                </c:pt>
                <c:pt idx="240">
                  <c:v>10.50423</c:v>
                </c:pt>
                <c:pt idx="241">
                  <c:v>6.0478880000000004</c:v>
                </c:pt>
                <c:pt idx="242">
                  <c:v>10.82254</c:v>
                </c:pt>
                <c:pt idx="243">
                  <c:v>14.00564</c:v>
                </c:pt>
                <c:pt idx="244">
                  <c:v>2.4191549999999999</c:v>
                </c:pt>
                <c:pt idx="245">
                  <c:v>13.528169999999999</c:v>
                </c:pt>
                <c:pt idx="246">
                  <c:v>6.5253519999999998</c:v>
                </c:pt>
                <c:pt idx="247">
                  <c:v>5.1566200000000002</c:v>
                </c:pt>
                <c:pt idx="248">
                  <c:v>6.3661979999999998</c:v>
                </c:pt>
                <c:pt idx="249">
                  <c:v>10.34507</c:v>
                </c:pt>
                <c:pt idx="250">
                  <c:v>8.5943670000000001</c:v>
                </c:pt>
                <c:pt idx="251">
                  <c:v>11.618309999999999</c:v>
                </c:pt>
                <c:pt idx="252">
                  <c:v>10.24958</c:v>
                </c:pt>
                <c:pt idx="253">
                  <c:v>14.865069999999999</c:v>
                </c:pt>
                <c:pt idx="254">
                  <c:v>10.50423</c:v>
                </c:pt>
                <c:pt idx="255">
                  <c:v>11.777469999999999</c:v>
                </c:pt>
                <c:pt idx="256">
                  <c:v>11.872960000000001</c:v>
                </c:pt>
                <c:pt idx="257">
                  <c:v>12.032109999999999</c:v>
                </c:pt>
                <c:pt idx="258">
                  <c:v>10.34507</c:v>
                </c:pt>
                <c:pt idx="259">
                  <c:v>9.549296</c:v>
                </c:pt>
                <c:pt idx="260">
                  <c:v>4.2971839999999997</c:v>
                </c:pt>
                <c:pt idx="261">
                  <c:v>4.774648</c:v>
                </c:pt>
                <c:pt idx="262">
                  <c:v>2.864789</c:v>
                </c:pt>
                <c:pt idx="263">
                  <c:v>7.0028180000000004</c:v>
                </c:pt>
                <c:pt idx="264">
                  <c:v>4.1380290000000004</c:v>
                </c:pt>
                <c:pt idx="265">
                  <c:v>11.777469999999999</c:v>
                </c:pt>
                <c:pt idx="266">
                  <c:v>3.1830989999999999</c:v>
                </c:pt>
                <c:pt idx="267">
                  <c:v>7.9577470000000003</c:v>
                </c:pt>
                <c:pt idx="268">
                  <c:v>3.1830989999999999</c:v>
                </c:pt>
                <c:pt idx="269">
                  <c:v>8.2760569999999998</c:v>
                </c:pt>
                <c:pt idx="270">
                  <c:v>23.236619999999998</c:v>
                </c:pt>
                <c:pt idx="271">
                  <c:v>14.101129999999999</c:v>
                </c:pt>
                <c:pt idx="272">
                  <c:v>18.84394</c:v>
                </c:pt>
                <c:pt idx="273">
                  <c:v>14.16479</c:v>
                </c:pt>
                <c:pt idx="274">
                  <c:v>15.91549</c:v>
                </c:pt>
                <c:pt idx="275">
                  <c:v>19.098590000000002</c:v>
                </c:pt>
                <c:pt idx="276">
                  <c:v>13.84648</c:v>
                </c:pt>
                <c:pt idx="277">
                  <c:v>30.398589999999999</c:v>
                </c:pt>
                <c:pt idx="278">
                  <c:v>10.886200000000001</c:v>
                </c:pt>
                <c:pt idx="279">
                  <c:v>8.0850720000000003</c:v>
                </c:pt>
                <c:pt idx="280">
                  <c:v>18.461970000000001</c:v>
                </c:pt>
                <c:pt idx="281">
                  <c:v>9.1036619999999999</c:v>
                </c:pt>
                <c:pt idx="282">
                  <c:v>14.865069999999999</c:v>
                </c:pt>
                <c:pt idx="283">
                  <c:v>10.217750000000001</c:v>
                </c:pt>
                <c:pt idx="284">
                  <c:v>11.045349999999999</c:v>
                </c:pt>
                <c:pt idx="285">
                  <c:v>32.785919999999997</c:v>
                </c:pt>
                <c:pt idx="286">
                  <c:v>18.461970000000001</c:v>
                </c:pt>
                <c:pt idx="287">
                  <c:v>17.252400000000002</c:v>
                </c:pt>
                <c:pt idx="288">
                  <c:v>7.0028180000000004</c:v>
                </c:pt>
                <c:pt idx="289">
                  <c:v>12.50958</c:v>
                </c:pt>
                <c:pt idx="290">
                  <c:v>9.549296</c:v>
                </c:pt>
                <c:pt idx="291">
                  <c:v>11.777469999999999</c:v>
                </c:pt>
                <c:pt idx="292">
                  <c:v>14.0693</c:v>
                </c:pt>
                <c:pt idx="293">
                  <c:v>14.51493</c:v>
                </c:pt>
                <c:pt idx="294">
                  <c:v>6.6208460000000002</c:v>
                </c:pt>
                <c:pt idx="295">
                  <c:v>23.68225</c:v>
                </c:pt>
                <c:pt idx="296">
                  <c:v>19.257750000000001</c:v>
                </c:pt>
                <c:pt idx="297">
                  <c:v>6.1752120000000001</c:v>
                </c:pt>
                <c:pt idx="298">
                  <c:v>19.194089999999999</c:v>
                </c:pt>
                <c:pt idx="299">
                  <c:v>10.59972</c:v>
                </c:pt>
                <c:pt idx="300">
                  <c:v>11.363659999999999</c:v>
                </c:pt>
                <c:pt idx="301">
                  <c:v>16.074649999999998</c:v>
                </c:pt>
                <c:pt idx="302">
                  <c:v>19.480560000000001</c:v>
                </c:pt>
                <c:pt idx="303">
                  <c:v>6.4298599999999997</c:v>
                </c:pt>
                <c:pt idx="304">
                  <c:v>9.6447900000000004</c:v>
                </c:pt>
                <c:pt idx="305">
                  <c:v>18.907609999999998</c:v>
                </c:pt>
                <c:pt idx="306">
                  <c:v>11.93662</c:v>
                </c:pt>
                <c:pt idx="307">
                  <c:v>9.4856350000000003</c:v>
                </c:pt>
                <c:pt idx="308">
                  <c:v>14.642250000000001</c:v>
                </c:pt>
                <c:pt idx="309">
                  <c:v>26.196899999999999</c:v>
                </c:pt>
                <c:pt idx="310">
                  <c:v>13.528169999999999</c:v>
                </c:pt>
                <c:pt idx="311">
                  <c:v>18.461970000000001</c:v>
                </c:pt>
                <c:pt idx="312">
                  <c:v>5.7295780000000001</c:v>
                </c:pt>
                <c:pt idx="313">
                  <c:v>6.8436630000000003</c:v>
                </c:pt>
                <c:pt idx="314">
                  <c:v>10.536060000000001</c:v>
                </c:pt>
                <c:pt idx="315">
                  <c:v>4.551831</c:v>
                </c:pt>
                <c:pt idx="316">
                  <c:v>16.615780000000001</c:v>
                </c:pt>
                <c:pt idx="317">
                  <c:v>12.955209999999999</c:v>
                </c:pt>
                <c:pt idx="318">
                  <c:v>5.3476059999999999</c:v>
                </c:pt>
                <c:pt idx="319">
                  <c:v>18.780280000000001</c:v>
                </c:pt>
                <c:pt idx="320">
                  <c:v>12.09578</c:v>
                </c:pt>
                <c:pt idx="321">
                  <c:v>10.185919999999999</c:v>
                </c:pt>
                <c:pt idx="322">
                  <c:v>3.8197190000000001</c:v>
                </c:pt>
                <c:pt idx="323">
                  <c:v>8.5943670000000001</c:v>
                </c:pt>
                <c:pt idx="324">
                  <c:v>13.528169999999999</c:v>
                </c:pt>
                <c:pt idx="325">
                  <c:v>20.49916</c:v>
                </c:pt>
                <c:pt idx="326">
                  <c:v>16.711269999999999</c:v>
                </c:pt>
                <c:pt idx="327">
                  <c:v>12.25493</c:v>
                </c:pt>
                <c:pt idx="328">
                  <c:v>12.541410000000001</c:v>
                </c:pt>
                <c:pt idx="329">
                  <c:v>9.8676060000000003</c:v>
                </c:pt>
                <c:pt idx="330">
                  <c:v>2.610141</c:v>
                </c:pt>
                <c:pt idx="331">
                  <c:v>15.59718</c:v>
                </c:pt>
                <c:pt idx="332">
                  <c:v>32.49944</c:v>
                </c:pt>
                <c:pt idx="333">
                  <c:v>17.252400000000002</c:v>
                </c:pt>
                <c:pt idx="334">
                  <c:v>14.642250000000001</c:v>
                </c:pt>
                <c:pt idx="335">
                  <c:v>14.57859</c:v>
                </c:pt>
                <c:pt idx="336">
                  <c:v>27.279160000000001</c:v>
                </c:pt>
                <c:pt idx="337">
                  <c:v>14.705920000000001</c:v>
                </c:pt>
                <c:pt idx="338">
                  <c:v>26.037749999999999</c:v>
                </c:pt>
                <c:pt idx="339">
                  <c:v>21.00845</c:v>
                </c:pt>
                <c:pt idx="340">
                  <c:v>13.464510000000001</c:v>
                </c:pt>
                <c:pt idx="341">
                  <c:v>18.716619999999999</c:v>
                </c:pt>
                <c:pt idx="342">
                  <c:v>18.33465</c:v>
                </c:pt>
                <c:pt idx="343">
                  <c:v>30.716899999999999</c:v>
                </c:pt>
                <c:pt idx="344">
                  <c:v>22.281690000000001</c:v>
                </c:pt>
                <c:pt idx="345">
                  <c:v>30.971550000000001</c:v>
                </c:pt>
                <c:pt idx="346">
                  <c:v>17.1569</c:v>
                </c:pt>
                <c:pt idx="347">
                  <c:v>16.042819999999999</c:v>
                </c:pt>
                <c:pt idx="348">
                  <c:v>21.931550000000001</c:v>
                </c:pt>
                <c:pt idx="349">
                  <c:v>19.83071</c:v>
                </c:pt>
                <c:pt idx="350">
                  <c:v>10.98169</c:v>
                </c:pt>
                <c:pt idx="351">
                  <c:v>15.692679999999999</c:v>
                </c:pt>
                <c:pt idx="352">
                  <c:v>17.284230000000001</c:v>
                </c:pt>
                <c:pt idx="353">
                  <c:v>11.90479</c:v>
                </c:pt>
                <c:pt idx="354">
                  <c:v>16.297470000000001</c:v>
                </c:pt>
                <c:pt idx="355">
                  <c:v>21.263100000000001</c:v>
                </c:pt>
                <c:pt idx="356">
                  <c:v>20.244509999999998</c:v>
                </c:pt>
                <c:pt idx="357">
                  <c:v>24.032399999999999</c:v>
                </c:pt>
                <c:pt idx="358">
                  <c:v>13.59183</c:v>
                </c:pt>
                <c:pt idx="359">
                  <c:v>16.934090000000001</c:v>
                </c:pt>
                <c:pt idx="360">
                  <c:v>5.8250710000000003</c:v>
                </c:pt>
                <c:pt idx="361">
                  <c:v>17.284230000000001</c:v>
                </c:pt>
                <c:pt idx="362">
                  <c:v>11.204510000000001</c:v>
                </c:pt>
                <c:pt idx="363">
                  <c:v>20.849299999999999</c:v>
                </c:pt>
                <c:pt idx="364">
                  <c:v>17.98451</c:v>
                </c:pt>
                <c:pt idx="365">
                  <c:v>18.716619999999999</c:v>
                </c:pt>
                <c:pt idx="366">
                  <c:v>5.8887330000000002</c:v>
                </c:pt>
                <c:pt idx="367">
                  <c:v>16.042819999999999</c:v>
                </c:pt>
                <c:pt idx="368">
                  <c:v>14.73775</c:v>
                </c:pt>
                <c:pt idx="369">
                  <c:v>13.94197</c:v>
                </c:pt>
                <c:pt idx="370">
                  <c:v>13.59183</c:v>
                </c:pt>
                <c:pt idx="371">
                  <c:v>16.201969999999999</c:v>
                </c:pt>
                <c:pt idx="372">
                  <c:v>21.263100000000001</c:v>
                </c:pt>
                <c:pt idx="373">
                  <c:v>17.411549999999998</c:v>
                </c:pt>
                <c:pt idx="374">
                  <c:v>10.50423</c:v>
                </c:pt>
                <c:pt idx="375">
                  <c:v>17.761690000000002</c:v>
                </c:pt>
                <c:pt idx="376">
                  <c:v>8.0532400000000006</c:v>
                </c:pt>
                <c:pt idx="377">
                  <c:v>20.46733</c:v>
                </c:pt>
                <c:pt idx="378">
                  <c:v>8.5625359999999997</c:v>
                </c:pt>
                <c:pt idx="379">
                  <c:v>13.49634</c:v>
                </c:pt>
                <c:pt idx="380">
                  <c:v>18.079999999999998</c:v>
                </c:pt>
                <c:pt idx="381">
                  <c:v>13.56</c:v>
                </c:pt>
                <c:pt idx="382">
                  <c:v>17.761690000000002</c:v>
                </c:pt>
                <c:pt idx="383">
                  <c:v>19.67155</c:v>
                </c:pt>
                <c:pt idx="384">
                  <c:v>18.621130000000001</c:v>
                </c:pt>
                <c:pt idx="385">
                  <c:v>20.053519999999999</c:v>
                </c:pt>
                <c:pt idx="386">
                  <c:v>10.82254</c:v>
                </c:pt>
                <c:pt idx="387">
                  <c:v>12.31859</c:v>
                </c:pt>
                <c:pt idx="388">
                  <c:v>14.38761</c:v>
                </c:pt>
                <c:pt idx="389">
                  <c:v>15.34254</c:v>
                </c:pt>
                <c:pt idx="390">
                  <c:v>8.9445080000000008</c:v>
                </c:pt>
                <c:pt idx="391">
                  <c:v>12.92338</c:v>
                </c:pt>
                <c:pt idx="392">
                  <c:v>13.71916</c:v>
                </c:pt>
                <c:pt idx="393">
                  <c:v>11.23634</c:v>
                </c:pt>
                <c:pt idx="394">
                  <c:v>17.920850000000002</c:v>
                </c:pt>
                <c:pt idx="395">
                  <c:v>16.392959999999999</c:v>
                </c:pt>
                <c:pt idx="396">
                  <c:v>18.33465</c:v>
                </c:pt>
                <c:pt idx="397">
                  <c:v>14.960559999999999</c:v>
                </c:pt>
                <c:pt idx="398">
                  <c:v>21.708729999999999</c:v>
                </c:pt>
                <c:pt idx="399">
                  <c:v>18.239159999999998</c:v>
                </c:pt>
                <c:pt idx="400">
                  <c:v>10.40873</c:v>
                </c:pt>
                <c:pt idx="401">
                  <c:v>12.76423</c:v>
                </c:pt>
              </c:numCache>
            </c:numRef>
          </c:xVal>
          <c:yVal>
            <c:numRef>
              <c:f>evaluation_model1!$H$2:$H$407</c:f>
              <c:numCache>
                <c:formatCode>General</c:formatCode>
                <c:ptCount val="406"/>
                <c:pt idx="0">
                  <c:v>18.17206067386644</c:v>
                </c:pt>
                <c:pt idx="1">
                  <c:v>19.974248509291215</c:v>
                </c:pt>
                <c:pt idx="2">
                  <c:v>24.554809257662509</c:v>
                </c:pt>
                <c:pt idx="3">
                  <c:v>25.005356216518695</c:v>
                </c:pt>
                <c:pt idx="4">
                  <c:v>22.076800983953444</c:v>
                </c:pt>
                <c:pt idx="5">
                  <c:v>15.243505441301188</c:v>
                </c:pt>
                <c:pt idx="6">
                  <c:v>20.800251267194231</c:v>
                </c:pt>
                <c:pt idx="7">
                  <c:v>14.943140802063725</c:v>
                </c:pt>
                <c:pt idx="8">
                  <c:v>24.17935345861568</c:v>
                </c:pt>
                <c:pt idx="9">
                  <c:v>22.001709824144079</c:v>
                </c:pt>
                <c:pt idx="10">
                  <c:v>20.424795468147405</c:v>
                </c:pt>
                <c:pt idx="11">
                  <c:v>17.571331395391518</c:v>
                </c:pt>
                <c:pt idx="12">
                  <c:v>24.479718097853141</c:v>
                </c:pt>
                <c:pt idx="13">
                  <c:v>19.373519230816289</c:v>
                </c:pt>
                <c:pt idx="14">
                  <c:v>19.298428071006924</c:v>
                </c:pt>
                <c:pt idx="15">
                  <c:v>23.878988819378218</c:v>
                </c:pt>
                <c:pt idx="16">
                  <c:v>23.578624180140753</c:v>
                </c:pt>
                <c:pt idx="17">
                  <c:v>17.346057915963421</c:v>
                </c:pt>
                <c:pt idx="18">
                  <c:v>28.384458407940141</c:v>
                </c:pt>
                <c:pt idx="19">
                  <c:v>15.393687760919919</c:v>
                </c:pt>
                <c:pt idx="20">
                  <c:v>21.400980545669157</c:v>
                </c:pt>
                <c:pt idx="21">
                  <c:v>17.571331395391518</c:v>
                </c:pt>
                <c:pt idx="22">
                  <c:v>24.029171138996947</c:v>
                </c:pt>
                <c:pt idx="23">
                  <c:v>25.906450134231083</c:v>
                </c:pt>
                <c:pt idx="24">
                  <c:v>30.411919722793012</c:v>
                </c:pt>
                <c:pt idx="25">
                  <c:v>12.23985904892657</c:v>
                </c:pt>
                <c:pt idx="26">
                  <c:v>14.04204688435134</c:v>
                </c:pt>
                <c:pt idx="27">
                  <c:v>23.80389765956885</c:v>
                </c:pt>
                <c:pt idx="28">
                  <c:v>24.104262298806315</c:v>
                </c:pt>
                <c:pt idx="29">
                  <c:v>17.571331395391518</c:v>
                </c:pt>
                <c:pt idx="30">
                  <c:v>22.977894901665831</c:v>
                </c:pt>
                <c:pt idx="31">
                  <c:v>23.954079979187579</c:v>
                </c:pt>
                <c:pt idx="32">
                  <c:v>1.1288777519115596</c:v>
                </c:pt>
                <c:pt idx="33">
                  <c:v>6.0206815011493973</c:v>
                </c:pt>
                <c:pt idx="34">
                  <c:v>10.72433958888629</c:v>
                </c:pt>
                <c:pt idx="35">
                  <c:v>5.6443887595577982</c:v>
                </c:pt>
                <c:pt idx="36">
                  <c:v>7.1495597259241928</c:v>
                </c:pt>
                <c:pt idx="37">
                  <c:v>6.7732669843325937</c:v>
                </c:pt>
                <c:pt idx="38">
                  <c:v>4.5155117169410923</c:v>
                </c:pt>
                <c:pt idx="39">
                  <c:v>12.191607203396025</c:v>
                </c:pt>
                <c:pt idx="40">
                  <c:v>6.9666330784820873</c:v>
                </c:pt>
                <c:pt idx="41">
                  <c:v>12.191607203396025</c:v>
                </c:pt>
                <c:pt idx="42">
                  <c:v>14.891178581426656</c:v>
                </c:pt>
                <c:pt idx="43">
                  <c:v>5.2249741249139383</c:v>
                </c:pt>
                <c:pt idx="44">
                  <c:v>3.4833151713457893</c:v>
                </c:pt>
                <c:pt idx="45">
                  <c:v>1.7416581328309964</c:v>
                </c:pt>
                <c:pt idx="46">
                  <c:v>1.3062436680180101</c:v>
                </c:pt>
                <c:pt idx="47">
                  <c:v>20.029069758662185</c:v>
                </c:pt>
                <c:pt idx="48">
                  <c:v>18.287413540884547</c:v>
                </c:pt>
                <c:pt idx="49">
                  <c:v>2.6124873360360201</c:v>
                </c:pt>
                <c:pt idx="50">
                  <c:v>2.1770728712230332</c:v>
                </c:pt>
                <c:pt idx="51">
                  <c:v>19.158243017668621</c:v>
                </c:pt>
                <c:pt idx="52">
                  <c:v>7.4020478168741235</c:v>
                </c:pt>
                <c:pt idx="53">
                  <c:v>8.2728772936581993</c:v>
                </c:pt>
                <c:pt idx="54">
                  <c:v>8.0116284506229754</c:v>
                </c:pt>
                <c:pt idx="55">
                  <c:v>3.0479031687442606</c:v>
                </c:pt>
                <c:pt idx="56">
                  <c:v>0.87082920320502355</c:v>
                </c:pt>
                <c:pt idx="57">
                  <c:v>7.4020478168741235</c:v>
                </c:pt>
                <c:pt idx="58">
                  <c:v>4.3541446481298642</c:v>
                </c:pt>
                <c:pt idx="59">
                  <c:v>7.8374625552661614</c:v>
                </c:pt>
                <c:pt idx="60">
                  <c:v>9.1437067704422734</c:v>
                </c:pt>
                <c:pt idx="61">
                  <c:v>10.449950985618385</c:v>
                </c:pt>
                <c:pt idx="62">
                  <c:v>8.7082920320502364</c:v>
                </c:pt>
                <c:pt idx="63">
                  <c:v>10.449950985618385</c:v>
                </c:pt>
                <c:pt idx="64">
                  <c:v>10.014536247226347</c:v>
                </c:pt>
                <c:pt idx="65">
                  <c:v>10.449950985618385</c:v>
                </c:pt>
                <c:pt idx="66">
                  <c:v>11.132467118728806</c:v>
                </c:pt>
                <c:pt idx="67">
                  <c:v>6.5259287095333773</c:v>
                </c:pt>
                <c:pt idx="68">
                  <c:v>9.021136461769359</c:v>
                </c:pt>
                <c:pt idx="69">
                  <c:v>19.1939030033795</c:v>
                </c:pt>
                <c:pt idx="70">
                  <c:v>12.667983941756681</c:v>
                </c:pt>
                <c:pt idx="71">
                  <c:v>20.729416208440917</c:v>
                </c:pt>
                <c:pt idx="72">
                  <c:v>14.011551966241319</c:v>
                </c:pt>
                <c:pt idx="73">
                  <c:v>8.8291973111366815</c:v>
                </c:pt>
                <c:pt idx="74">
                  <c:v>9.5969539136673898</c:v>
                </c:pt>
                <c:pt idx="75">
                  <c:v>8.4453202158601481</c:v>
                </c:pt>
                <c:pt idx="76">
                  <c:v>14.971253749348804</c:v>
                </c:pt>
                <c:pt idx="77">
                  <c:v>16.122888653144869</c:v>
                </c:pt>
                <c:pt idx="78">
                  <c:v>6.5259287095333773</c:v>
                </c:pt>
                <c:pt idx="79">
                  <c:v>7.6775636133294398</c:v>
                </c:pt>
                <c:pt idx="80">
                  <c:v>19.961659605910206</c:v>
                </c:pt>
                <c:pt idx="81">
                  <c:v>6.3339895589006998</c:v>
                </c:pt>
                <c:pt idx="82">
                  <c:v>8.0614419145947931</c:v>
                </c:pt>
                <c:pt idx="83">
                  <c:v>11.51634421400534</c:v>
                </c:pt>
                <c:pt idx="84">
                  <c:v>8.0614419145947931</c:v>
                </c:pt>
                <c:pt idx="85">
                  <c:v>17.658389798318083</c:v>
                </c:pt>
                <c:pt idx="86">
                  <c:v>12.667983941756681</c:v>
                </c:pt>
                <c:pt idx="87">
                  <c:v>22.648807714767688</c:v>
                </c:pt>
                <c:pt idx="88">
                  <c:v>4.9904167104607824</c:v>
                </c:pt>
                <c:pt idx="89">
                  <c:v>6.1420504082680241</c:v>
                </c:pt>
                <c:pt idx="90">
                  <c:v>7.6396309818811305</c:v>
                </c:pt>
                <c:pt idx="91">
                  <c:v>16.37063683870003</c:v>
                </c:pt>
                <c:pt idx="92">
                  <c:v>8.2944567297218015</c:v>
                </c:pt>
                <c:pt idx="93">
                  <c:v>5.6751551098224668</c:v>
                </c:pt>
                <c:pt idx="94">
                  <c:v>10.913758349621137</c:v>
                </c:pt>
                <c:pt idx="95">
                  <c:v>5.6751551098224668</c:v>
                </c:pt>
                <c:pt idx="96">
                  <c:v>3.9289531155806769</c:v>
                </c:pt>
                <c:pt idx="97">
                  <c:v>6.548254735480012</c:v>
                </c:pt>
                <c:pt idx="98">
                  <c:v>14.406166452494761</c:v>
                </c:pt>
                <c:pt idx="99">
                  <c:v>6.1117042369195644</c:v>
                </c:pt>
                <c:pt idx="100">
                  <c:v>7.8579062311613539</c:v>
                </c:pt>
                <c:pt idx="101">
                  <c:v>7.4213557326009063</c:v>
                </c:pt>
                <c:pt idx="102">
                  <c:v>17.898556726344854</c:v>
                </c:pt>
                <c:pt idx="103">
                  <c:v>20.517859717707534</c:v>
                </c:pt>
                <c:pt idx="104">
                  <c:v>13.533059969520473</c:v>
                </c:pt>
                <c:pt idx="105">
                  <c:v>3.7106778663004532</c:v>
                </c:pt>
                <c:pt idx="106">
                  <c:v>10.040657352500242</c:v>
                </c:pt>
                <c:pt idx="107">
                  <c:v>4.8020541127015717</c:v>
                </c:pt>
                <c:pt idx="108">
                  <c:v>9.6041082254031434</c:v>
                </c:pt>
                <c:pt idx="109">
                  <c:v>3.7106778663004532</c:v>
                </c:pt>
                <c:pt idx="110">
                  <c:v>5.4568784890788944</c:v>
                </c:pt>
                <c:pt idx="111">
                  <c:v>13.113938385581898</c:v>
                </c:pt>
                <c:pt idx="112">
                  <c:v>20.825821472123209</c:v>
                </c:pt>
                <c:pt idx="113">
                  <c:v>14.231603788401273</c:v>
                </c:pt>
                <c:pt idx="114">
                  <c:v>21.0493592343513</c:v>
                </c:pt>
                <c:pt idx="115">
                  <c:v>8.755042144170277</c:v>
                </c:pt>
                <c:pt idx="116">
                  <c:v>9.8727075469896537</c:v>
                </c:pt>
                <c:pt idx="117">
                  <c:v>16.653206309096316</c:v>
                </c:pt>
                <c:pt idx="118">
                  <c:v>15.162985772003813</c:v>
                </c:pt>
                <c:pt idx="119">
                  <c:v>18.776774085701287</c:v>
                </c:pt>
                <c:pt idx="120">
                  <c:v>18.776774085701287</c:v>
                </c:pt>
                <c:pt idx="121">
                  <c:v>13.337464443649447</c:v>
                </c:pt>
                <c:pt idx="122">
                  <c:v>9.7236854932804029</c:v>
                </c:pt>
                <c:pt idx="123">
                  <c:v>6.2589239149563936</c:v>
                </c:pt>
                <c:pt idx="124">
                  <c:v>14.157095102378756</c:v>
                </c:pt>
                <c:pt idx="125">
                  <c:v>16.206142488800673</c:v>
                </c:pt>
                <c:pt idx="126">
                  <c:v>8.8668086844522165</c:v>
                </c:pt>
                <c:pt idx="127">
                  <c:v>23.061152277761956</c:v>
                </c:pt>
                <c:pt idx="128">
                  <c:v>16.057125116755639</c:v>
                </c:pt>
                <c:pt idx="129">
                  <c:v>18.143426846188813</c:v>
                </c:pt>
                <c:pt idx="130">
                  <c:v>14.302484184655178</c:v>
                </c:pt>
                <c:pt idx="131">
                  <c:v>10.692327671974475</c:v>
                </c:pt>
                <c:pt idx="132">
                  <c:v>5.998135320965206</c:v>
                </c:pt>
                <c:pt idx="133">
                  <c:v>6.2589239149563936</c:v>
                </c:pt>
                <c:pt idx="134">
                  <c:v>20.378757651827563</c:v>
                </c:pt>
                <c:pt idx="135">
                  <c:v>12.070781668785038</c:v>
                </c:pt>
                <c:pt idx="136">
                  <c:v>10.506050104837913</c:v>
                </c:pt>
                <c:pt idx="137">
                  <c:v>19.447375668225025</c:v>
                </c:pt>
                <c:pt idx="138">
                  <c:v>17.230380195445647</c:v>
                </c:pt>
                <c:pt idx="139">
                  <c:v>26.125284257380251</c:v>
                </c:pt>
                <c:pt idx="140">
                  <c:v>19.412149116297531</c:v>
                </c:pt>
                <c:pt idx="141">
                  <c:v>15.104554067436117</c:v>
                </c:pt>
                <c:pt idx="142">
                  <c:v>7.2725630695062788</c:v>
                </c:pt>
                <c:pt idx="143">
                  <c:v>15.943695960071459</c:v>
                </c:pt>
                <c:pt idx="144">
                  <c:v>21.426089658622345</c:v>
                </c:pt>
                <c:pt idx="145">
                  <c:v>9.538246179621698</c:v>
                </c:pt>
                <c:pt idx="146">
                  <c:v>17.621979745342138</c:v>
                </c:pt>
                <c:pt idx="147">
                  <c:v>10.181588297308791</c:v>
                </c:pt>
                <c:pt idx="148">
                  <c:v>13.202499110796015</c:v>
                </c:pt>
                <c:pt idx="149">
                  <c:v>11.747986496894759</c:v>
                </c:pt>
                <c:pt idx="150">
                  <c:v>22.097403172730615</c:v>
                </c:pt>
                <c:pt idx="151">
                  <c:v>15.552096410174967</c:v>
                </c:pt>
                <c:pt idx="152">
                  <c:v>2.5733684707483753</c:v>
                </c:pt>
                <c:pt idx="153">
                  <c:v>6.1537072126591594</c:v>
                </c:pt>
                <c:pt idx="154">
                  <c:v>17.230380195445647</c:v>
                </c:pt>
                <c:pt idx="155">
                  <c:v>12.195528839633607</c:v>
                </c:pt>
                <c:pt idx="156">
                  <c:v>7.9438765836145508</c:v>
                </c:pt>
                <c:pt idx="157">
                  <c:v>11.076672982786487</c:v>
                </c:pt>
                <c:pt idx="158">
                  <c:v>18.013579295238632</c:v>
                </c:pt>
                <c:pt idx="159">
                  <c:v>11.188558568471198</c:v>
                </c:pt>
                <c:pt idx="160">
                  <c:v>13.426270282165438</c:v>
                </c:pt>
                <c:pt idx="161">
                  <c:v>12.419300011003029</c:v>
                </c:pt>
                <c:pt idx="162">
                  <c:v>20.866661730198782</c:v>
                </c:pt>
                <c:pt idx="163">
                  <c:v>0.55942792842355993</c:v>
                </c:pt>
                <c:pt idx="164">
                  <c:v>17.342265781130358</c:v>
                </c:pt>
                <c:pt idx="165">
                  <c:v>20.307233801775222</c:v>
                </c:pt>
                <c:pt idx="166">
                  <c:v>7.9438765836145508</c:v>
                </c:pt>
                <c:pt idx="167">
                  <c:v>5.5942792842355988</c:v>
                </c:pt>
                <c:pt idx="168">
                  <c:v>7.4963342408757034</c:v>
                </c:pt>
                <c:pt idx="169">
                  <c:v>12.307414425318319</c:v>
                </c:pt>
                <c:pt idx="170">
                  <c:v>12.083643253948896</c:v>
                </c:pt>
                <c:pt idx="171">
                  <c:v>17.174437402603289</c:v>
                </c:pt>
                <c:pt idx="172">
                  <c:v>10.632834782522229</c:v>
                </c:pt>
                <c:pt idx="173">
                  <c:v>9.8410279370152534</c:v>
                </c:pt>
                <c:pt idx="174">
                  <c:v>9.5582397779056194</c:v>
                </c:pt>
                <c:pt idx="175">
                  <c:v>8.7098753005767193</c:v>
                </c:pt>
                <c:pt idx="176">
                  <c:v>9.8975855688371812</c:v>
                </c:pt>
                <c:pt idx="177">
                  <c:v>10.689392414344153</c:v>
                </c:pt>
                <c:pt idx="178">
                  <c:v>10.406604255234521</c:v>
                </c:pt>
                <c:pt idx="179">
                  <c:v>11.141853468919569</c:v>
                </c:pt>
                <c:pt idx="180">
                  <c:v>14.704984273700955</c:v>
                </c:pt>
                <c:pt idx="181">
                  <c:v>9.5016821460836933</c:v>
                </c:pt>
                <c:pt idx="182">
                  <c:v>6.2213395004119416</c:v>
                </c:pt>
                <c:pt idx="183">
                  <c:v>11.990217946248469</c:v>
                </c:pt>
                <c:pt idx="184">
                  <c:v>6.1082242367680886</c:v>
                </c:pt>
                <c:pt idx="185">
                  <c:v>10.434883071145483</c:v>
                </c:pt>
                <c:pt idx="186">
                  <c:v>12.273006105358103</c:v>
                </c:pt>
                <c:pt idx="187">
                  <c:v>7.9746260868916714</c:v>
                </c:pt>
                <c:pt idx="188">
                  <c:v>11.537756891673055</c:v>
                </c:pt>
                <c:pt idx="189">
                  <c:v>14.422196114591321</c:v>
                </c:pt>
                <c:pt idx="190">
                  <c:v>10.915622941631863</c:v>
                </c:pt>
                <c:pt idx="191">
                  <c:v>5.5992055503707476</c:v>
                </c:pt>
                <c:pt idx="192">
                  <c:v>6.2778971322338686</c:v>
                </c:pt>
                <c:pt idx="193">
                  <c:v>15.270560591920221</c:v>
                </c:pt>
                <c:pt idx="194">
                  <c:v>7.0979827936518074</c:v>
                </c:pt>
                <c:pt idx="195">
                  <c:v>10.632834782522229</c:v>
                </c:pt>
                <c:pt idx="196">
                  <c:v>8.8229905642205715</c:v>
                </c:pt>
                <c:pt idx="197">
                  <c:v>7.1262616095627696</c:v>
                </c:pt>
                <c:pt idx="198">
                  <c:v>11.650872155316911</c:v>
                </c:pt>
                <c:pt idx="199">
                  <c:v>11.990217946248469</c:v>
                </c:pt>
                <c:pt idx="200">
                  <c:v>6.7869158186312095</c:v>
                </c:pt>
                <c:pt idx="201">
                  <c:v>5.6557631821926746</c:v>
                </c:pt>
                <c:pt idx="202">
                  <c:v>10.915622941631863</c:v>
                </c:pt>
                <c:pt idx="203">
                  <c:v>9.8410279370152534</c:v>
                </c:pt>
                <c:pt idx="204">
                  <c:v>7.2959345050285505</c:v>
                </c:pt>
                <c:pt idx="205">
                  <c:v>7.6352802959601105</c:v>
                </c:pt>
                <c:pt idx="206">
                  <c:v>1.1311526364385349</c:v>
                </c:pt>
                <c:pt idx="207">
                  <c:v>4.7508410730418467</c:v>
                </c:pt>
                <c:pt idx="208">
                  <c:v>14.648426641879027</c:v>
                </c:pt>
                <c:pt idx="209">
                  <c:v>11.650872155316911</c:v>
                </c:pt>
                <c:pt idx="210">
                  <c:v>10.689392414344153</c:v>
                </c:pt>
                <c:pt idx="211">
                  <c:v>9.7279126733713994</c:v>
                </c:pt>
                <c:pt idx="212">
                  <c:v>6.7303581868092826</c:v>
                </c:pt>
                <c:pt idx="213">
                  <c:v>8.8795481960424993</c:v>
                </c:pt>
                <c:pt idx="214">
                  <c:v>16.571386123824539</c:v>
                </c:pt>
                <c:pt idx="215">
                  <c:v>9.4451245142617655</c:v>
                </c:pt>
                <c:pt idx="216">
                  <c:v>6.3344547640557956</c:v>
                </c:pt>
                <c:pt idx="217">
                  <c:v>14.365638482769393</c:v>
                </c:pt>
                <c:pt idx="218">
                  <c:v>11.424641628029203</c:v>
                </c:pt>
                <c:pt idx="219">
                  <c:v>7.5787226641381844</c:v>
                </c:pt>
                <c:pt idx="220">
                  <c:v>11.481199259851129</c:v>
                </c:pt>
                <c:pt idx="221">
                  <c:v>8.7494656428520674</c:v>
                </c:pt>
                <c:pt idx="222">
                  <c:v>10.010700832481033</c:v>
                </c:pt>
                <c:pt idx="223">
                  <c:v>9.0492210915082794</c:v>
                </c:pt>
                <c:pt idx="224">
                  <c:v>7.7201167436930014</c:v>
                </c:pt>
                <c:pt idx="225">
                  <c:v>3.3934579093156048</c:v>
                </c:pt>
                <c:pt idx="226">
                  <c:v>6.7869158186312095</c:v>
                </c:pt>
                <c:pt idx="227">
                  <c:v>19.823449953585325</c:v>
                </c:pt>
                <c:pt idx="228">
                  <c:v>15.836136910139489</c:v>
                </c:pt>
                <c:pt idx="229">
                  <c:v>8.2461027196369194</c:v>
                </c:pt>
                <c:pt idx="230">
                  <c:v>8.5515139314753235</c:v>
                </c:pt>
                <c:pt idx="231">
                  <c:v>5.7123208140146016</c:v>
                </c:pt>
                <c:pt idx="232">
                  <c:v>12.810303607666407</c:v>
                </c:pt>
                <c:pt idx="233">
                  <c:v>17.363192969331511</c:v>
                </c:pt>
                <c:pt idx="234">
                  <c:v>16.345155596536827</c:v>
                </c:pt>
                <c:pt idx="235">
                  <c:v>1.1311526364385349</c:v>
                </c:pt>
                <c:pt idx="236">
                  <c:v>15.129166512365405</c:v>
                </c:pt>
                <c:pt idx="237">
                  <c:v>14.987772432810587</c:v>
                </c:pt>
                <c:pt idx="238">
                  <c:v>9.6713550415494751</c:v>
                </c:pt>
                <c:pt idx="239">
                  <c:v>10.830786493898971</c:v>
                </c:pt>
                <c:pt idx="240">
                  <c:v>8.8795481960424993</c:v>
                </c:pt>
                <c:pt idx="241">
                  <c:v>5.4012538389940046</c:v>
                </c:pt>
                <c:pt idx="242">
                  <c:v>10.350046623412595</c:v>
                </c:pt>
                <c:pt idx="243">
                  <c:v>13.177928214508933</c:v>
                </c:pt>
                <c:pt idx="244">
                  <c:v>3.2803426456717513</c:v>
                </c:pt>
                <c:pt idx="245">
                  <c:v>12.188169657625215</c:v>
                </c:pt>
                <c:pt idx="246">
                  <c:v>4.9487927844185906</c:v>
                </c:pt>
                <c:pt idx="247">
                  <c:v>4.3549376502883597</c:v>
                </c:pt>
                <c:pt idx="248">
                  <c:v>5.7405996299255646</c:v>
                </c:pt>
                <c:pt idx="249">
                  <c:v>10.350046623412595</c:v>
                </c:pt>
                <c:pt idx="250">
                  <c:v>5.0336292321514806</c:v>
                </c:pt>
                <c:pt idx="251">
                  <c:v>11.368083996207277</c:v>
                </c:pt>
                <c:pt idx="252">
                  <c:v>8.8229905642205715</c:v>
                </c:pt>
                <c:pt idx="253">
                  <c:v>13.686946900906273</c:v>
                </c:pt>
                <c:pt idx="254">
                  <c:v>10.350046623412595</c:v>
                </c:pt>
                <c:pt idx="255">
                  <c:v>10.972180573453787</c:v>
                </c:pt>
                <c:pt idx="256">
                  <c:v>11.650872155316911</c:v>
                </c:pt>
                <c:pt idx="257">
                  <c:v>10.519719518878375</c:v>
                </c:pt>
                <c:pt idx="258">
                  <c:v>10.010700832481033</c:v>
                </c:pt>
                <c:pt idx="259">
                  <c:v>7.7483955596039635</c:v>
                </c:pt>
                <c:pt idx="260">
                  <c:v>1.6967289546578024</c:v>
                </c:pt>
                <c:pt idx="261">
                  <c:v>1.1311526364385349</c:v>
                </c:pt>
                <c:pt idx="262">
                  <c:v>0.56557631821926746</c:v>
                </c:pt>
                <c:pt idx="263">
                  <c:v>5.5992055503707476</c:v>
                </c:pt>
                <c:pt idx="264">
                  <c:v>0.56557631821926746</c:v>
                </c:pt>
                <c:pt idx="265">
                  <c:v>10.972180573453787</c:v>
                </c:pt>
                <c:pt idx="266">
                  <c:v>0.56557631821926746</c:v>
                </c:pt>
                <c:pt idx="267">
                  <c:v>6.7020793708983195</c:v>
                </c:pt>
                <c:pt idx="268">
                  <c:v>1.1311526364385349</c:v>
                </c:pt>
                <c:pt idx="269">
                  <c:v>6.1365030526790516</c:v>
                </c:pt>
                <c:pt idx="270">
                  <c:v>26.532542109427286</c:v>
                </c:pt>
                <c:pt idx="271">
                  <c:v>15.172679461173958</c:v>
                </c:pt>
                <c:pt idx="272">
                  <c:v>20.243345479186235</c:v>
                </c:pt>
                <c:pt idx="273">
                  <c:v>15.015454484939649</c:v>
                </c:pt>
                <c:pt idx="274">
                  <c:v>13.678992791730852</c:v>
                </c:pt>
                <c:pt idx="275">
                  <c:v>19.928883177913324</c:v>
                </c:pt>
                <c:pt idx="276">
                  <c:v>13.56107405955512</c:v>
                </c:pt>
                <c:pt idx="277">
                  <c:v>30.659821223620831</c:v>
                </c:pt>
                <c:pt idx="278">
                  <c:v>11.792238742180253</c:v>
                </c:pt>
                <c:pt idx="279">
                  <c:v>9.6303286354153208</c:v>
                </c:pt>
                <c:pt idx="280">
                  <c:v>20.361264211361966</c:v>
                </c:pt>
                <c:pt idx="281">
                  <c:v>9.1586388881472427</c:v>
                </c:pt>
                <c:pt idx="282">
                  <c:v>16.627059886558492</c:v>
                </c:pt>
                <c:pt idx="283">
                  <c:v>10.259248298439426</c:v>
                </c:pt>
                <c:pt idx="284">
                  <c:v>8.1366456706135004</c:v>
                </c:pt>
                <c:pt idx="285">
                  <c:v>26.375304784388685</c:v>
                </c:pt>
                <c:pt idx="286">
                  <c:v>19.810964445737589</c:v>
                </c:pt>
                <c:pt idx="287">
                  <c:v>18.671046321625973</c:v>
                </c:pt>
                <c:pt idx="288">
                  <c:v>11.988776136875286</c:v>
                </c:pt>
                <c:pt idx="289">
                  <c:v>13.443155327379388</c:v>
                </c:pt>
                <c:pt idx="290">
                  <c:v>10.180633340561412</c:v>
                </c:pt>
                <c:pt idx="291">
                  <c:v>12.336455486810832</c:v>
                </c:pt>
                <c:pt idx="292">
                  <c:v>15.211985705232538</c:v>
                </c:pt>
                <c:pt idx="293">
                  <c:v>16.076747772129824</c:v>
                </c:pt>
                <c:pt idx="294">
                  <c:v>5.1492772712490016</c:v>
                </c:pt>
                <c:pt idx="295">
                  <c:v>26.886310654758777</c:v>
                </c:pt>
                <c:pt idx="296">
                  <c:v>22.012175857039384</c:v>
                </c:pt>
                <c:pt idx="297">
                  <c:v>7.9794157548574747</c:v>
                </c:pt>
                <c:pt idx="298">
                  <c:v>21.1474137901421</c:v>
                </c:pt>
                <c:pt idx="299">
                  <c:v>12.5783932604821</c:v>
                </c:pt>
                <c:pt idx="300">
                  <c:v>9.237253846025256</c:v>
                </c:pt>
                <c:pt idx="301">
                  <c:v>16.076747772129824</c:v>
                </c:pt>
                <c:pt idx="302">
                  <c:v>21.619101067649318</c:v>
                </c:pt>
                <c:pt idx="303">
                  <c:v>7.0753437392603233</c:v>
                </c:pt>
                <c:pt idx="304">
                  <c:v>11.674317540243662</c:v>
                </c:pt>
                <c:pt idx="305">
                  <c:v>21.619101067649318</c:v>
                </c:pt>
                <c:pt idx="306">
                  <c:v>12.814230724833564</c:v>
                </c:pt>
                <c:pt idx="307">
                  <c:v>10.888166726583101</c:v>
                </c:pt>
                <c:pt idx="308">
                  <c:v>17.491821953455776</c:v>
                </c:pt>
                <c:pt idx="309">
                  <c:v>30.266746434230765</c:v>
                </c:pt>
                <c:pt idx="310">
                  <c:v>13.089386782047898</c:v>
                </c:pt>
                <c:pt idx="311">
                  <c:v>21.461876091415007</c:v>
                </c:pt>
                <c:pt idx="312">
                  <c:v>6.9181138235042976</c:v>
                </c:pt>
                <c:pt idx="313">
                  <c:v>6.8394988656262843</c:v>
                </c:pt>
                <c:pt idx="314">
                  <c:v>11.438471431729194</c:v>
                </c:pt>
                <c:pt idx="315">
                  <c:v>6.2105792026021795</c:v>
                </c:pt>
                <c:pt idx="316">
                  <c:v>18.435196508470217</c:v>
                </c:pt>
                <c:pt idx="317">
                  <c:v>14.03276133706234</c:v>
                </c:pt>
                <c:pt idx="318">
                  <c:v>6.2105792026021795</c:v>
                </c:pt>
                <c:pt idx="319">
                  <c:v>18.553127589450238</c:v>
                </c:pt>
                <c:pt idx="320">
                  <c:v>11.831546221119259</c:v>
                </c:pt>
                <c:pt idx="321">
                  <c:v>9.9840971807468097</c:v>
                </c:pt>
                <c:pt idx="322">
                  <c:v>3.5376718696301617</c:v>
                </c:pt>
                <c:pt idx="323">
                  <c:v>8.647642896820587</c:v>
                </c:pt>
                <c:pt idx="324">
                  <c:v>15.015454484939649</c:v>
                </c:pt>
                <c:pt idx="325">
                  <c:v>23.466556282423916</c:v>
                </c:pt>
                <c:pt idx="326">
                  <c:v>19.22134608725035</c:v>
                </c:pt>
                <c:pt idx="327">
                  <c:v>15.015454484939649</c:v>
                </c:pt>
                <c:pt idx="328">
                  <c:v>14.03276133706234</c:v>
                </c:pt>
                <c:pt idx="329">
                  <c:v>9.3944837617812809</c:v>
                </c:pt>
                <c:pt idx="330">
                  <c:v>3.7735167432642012</c:v>
                </c:pt>
                <c:pt idx="331">
                  <c:v>16.548447398441336</c:v>
                </c:pt>
                <c:pt idx="332">
                  <c:v>35.533943672535926</c:v>
                </c:pt>
                <c:pt idx="333">
                  <c:v>18.120746556001595</c:v>
                </c:pt>
                <c:pt idx="334">
                  <c:v>15.958829039954091</c:v>
                </c:pt>
                <c:pt idx="335">
                  <c:v>15.919522795895514</c:v>
                </c:pt>
                <c:pt idx="336">
                  <c:v>28.419303568260457</c:v>
                </c:pt>
                <c:pt idx="337">
                  <c:v>10.181612276110183</c:v>
                </c:pt>
                <c:pt idx="338">
                  <c:v>20.363219631223675</c:v>
                </c:pt>
                <c:pt idx="339">
                  <c:v>16.055612876014649</c:v>
                </c:pt>
                <c:pt idx="340">
                  <c:v>9.9858119690552272</c:v>
                </c:pt>
                <c:pt idx="341">
                  <c:v>17.112938224858929</c:v>
                </c:pt>
                <c:pt idx="342">
                  <c:v>13.510215035546087</c:v>
                </c:pt>
                <c:pt idx="343">
                  <c:v>22.517029160074053</c:v>
                </c:pt>
                <c:pt idx="344">
                  <c:v>17.817821790755115</c:v>
                </c:pt>
                <c:pt idx="345">
                  <c:v>24.279225772322789</c:v>
                </c:pt>
                <c:pt idx="346">
                  <c:v>7.8320098216998861</c:v>
                </c:pt>
                <c:pt idx="347">
                  <c:v>12.727013807326262</c:v>
                </c:pt>
                <c:pt idx="348">
                  <c:v>15.154935154309371</c:v>
                </c:pt>
                <c:pt idx="349">
                  <c:v>15.859818720205556</c:v>
                </c:pt>
                <c:pt idx="350">
                  <c:v>9.3984110478903595</c:v>
                </c:pt>
                <c:pt idx="351">
                  <c:v>10.769013197275051</c:v>
                </c:pt>
                <c:pt idx="352">
                  <c:v>12.922820265627081</c:v>
                </c:pt>
                <c:pt idx="353">
                  <c:v>9.0068104337804478</c:v>
                </c:pt>
                <c:pt idx="354">
                  <c:v>17.23042702083611</c:v>
                </c:pt>
                <c:pt idx="355">
                  <c:v>12.922820265627081</c:v>
                </c:pt>
                <c:pt idx="356">
                  <c:v>20.167425475414582</c:v>
                </c:pt>
                <c:pt idx="357">
                  <c:v>22.203746208287775</c:v>
                </c:pt>
                <c:pt idx="358">
                  <c:v>8.8110113569746655</c:v>
                </c:pt>
                <c:pt idx="359">
                  <c:v>17.23042702083611</c:v>
                </c:pt>
                <c:pt idx="360">
                  <c:v>6.970488470658081</c:v>
                </c:pt>
                <c:pt idx="361">
                  <c:v>15.154935154309371</c:v>
                </c:pt>
                <c:pt idx="362">
                  <c:v>11.748013502300656</c:v>
                </c:pt>
                <c:pt idx="363">
                  <c:v>21.929622087663322</c:v>
                </c:pt>
                <c:pt idx="364">
                  <c:v>17.308744683159745</c:v>
                </c:pt>
                <c:pt idx="365">
                  <c:v>16.838826406726195</c:v>
                </c:pt>
                <c:pt idx="366">
                  <c:v>3.6810445423839959</c:v>
                </c:pt>
                <c:pt idx="367">
                  <c:v>13.940974480817816</c:v>
                </c:pt>
                <c:pt idx="368">
                  <c:v>12.100454054999577</c:v>
                </c:pt>
                <c:pt idx="369">
                  <c:v>13.353579710898812</c:v>
                </c:pt>
                <c:pt idx="370">
                  <c:v>9.3984110478903595</c:v>
                </c:pt>
                <c:pt idx="371">
                  <c:v>13.627691529031543</c:v>
                </c:pt>
                <c:pt idx="372">
                  <c:v>17.739504128431477</c:v>
                </c:pt>
                <c:pt idx="373">
                  <c:v>14.489222722066726</c:v>
                </c:pt>
                <c:pt idx="374">
                  <c:v>8.1061302515768237</c:v>
                </c:pt>
                <c:pt idx="375">
                  <c:v>15.468218106095645</c:v>
                </c:pt>
                <c:pt idx="376">
                  <c:v>4.4250857091928282</c:v>
                </c:pt>
                <c:pt idx="377">
                  <c:v>18.013615946564208</c:v>
                </c:pt>
                <c:pt idx="378">
                  <c:v>7.0488085934800635</c:v>
                </c:pt>
                <c:pt idx="379">
                  <c:v>11.669694609727847</c:v>
                </c:pt>
                <c:pt idx="380">
                  <c:v>15.11577632314755</c:v>
                </c:pt>
                <c:pt idx="381">
                  <c:v>11.4347342412619</c:v>
                </c:pt>
                <c:pt idx="382">
                  <c:v>14.25425743260409</c:v>
                </c:pt>
                <c:pt idx="383">
                  <c:v>16.917144069049833</c:v>
                </c:pt>
                <c:pt idx="384">
                  <c:v>14.88082333617664</c:v>
                </c:pt>
                <c:pt idx="385">
                  <c:v>18.170263573703206</c:v>
                </c:pt>
                <c:pt idx="386">
                  <c:v>8.9676516026186306</c:v>
                </c:pt>
                <c:pt idx="387">
                  <c:v>9.5942113549453154</c:v>
                </c:pt>
                <c:pt idx="388">
                  <c:v>12.727013807326262</c:v>
                </c:pt>
                <c:pt idx="389">
                  <c:v>14.293416263765909</c:v>
                </c:pt>
                <c:pt idx="390">
                  <c:v>4.6992061390697666</c:v>
                </c:pt>
                <c:pt idx="391">
                  <c:v>12.413730855539988</c:v>
                </c:pt>
                <c:pt idx="392">
                  <c:v>10.181612276110183</c:v>
                </c:pt>
                <c:pt idx="393">
                  <c:v>6.8530082864251076</c:v>
                </c:pt>
                <c:pt idx="394">
                  <c:v>15.429059274933827</c:v>
                </c:pt>
                <c:pt idx="395">
                  <c:v>13.823497987332361</c:v>
                </c:pt>
                <c:pt idx="396">
                  <c:v>16.329736996639102</c:v>
                </c:pt>
                <c:pt idx="397">
                  <c:v>13.314420879736993</c:v>
                </c:pt>
                <c:pt idx="398">
                  <c:v>16.64301994842538</c:v>
                </c:pt>
                <c:pt idx="399">
                  <c:v>17.70034529726966</c:v>
                </c:pt>
                <c:pt idx="400">
                  <c:v>9.5942113549453154</c:v>
                </c:pt>
                <c:pt idx="401">
                  <c:v>9.4767311707123429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88-479A-BDDC-7597706B0B74}"/>
            </c:ext>
          </c:extLst>
        </c:ser>
        <c:ser>
          <c:idx val="1"/>
          <c:order val="1"/>
          <c:tx>
            <c:v>Model2</c:v>
          </c:tx>
          <c:spPr>
            <a:ln w="25400" cap="rnd">
              <a:noFill/>
              <a:round/>
            </a:ln>
            <a:effectLst/>
          </c:spPr>
          <c:marker>
            <c:symbol val="x"/>
            <c:size val="3"/>
            <c:spPr>
              <a:noFill/>
              <a:ln w="6350">
                <a:solidFill>
                  <a:schemeClr val="accent2"/>
                </a:solidFill>
              </a:ln>
              <a:effectLst/>
            </c:spPr>
          </c:marker>
          <c:xVal>
            <c:numRef>
              <c:f>evaluation_model2!$D$2:$D$403</c:f>
              <c:numCache>
                <c:formatCode>General</c:formatCode>
                <c:ptCount val="402"/>
                <c:pt idx="0">
                  <c:v>17.34789</c:v>
                </c:pt>
                <c:pt idx="1">
                  <c:v>17.889019999999999</c:v>
                </c:pt>
                <c:pt idx="2">
                  <c:v>24.22</c:v>
                </c:pt>
                <c:pt idx="3">
                  <c:v>23.65</c:v>
                </c:pt>
                <c:pt idx="4">
                  <c:v>22.8</c:v>
                </c:pt>
                <c:pt idx="5">
                  <c:v>19.899999999999999</c:v>
                </c:pt>
                <c:pt idx="6">
                  <c:v>20.65831</c:v>
                </c:pt>
                <c:pt idx="7">
                  <c:v>19.03</c:v>
                </c:pt>
                <c:pt idx="8">
                  <c:v>21.35859</c:v>
                </c:pt>
                <c:pt idx="9">
                  <c:v>21.454090000000001</c:v>
                </c:pt>
                <c:pt idx="10">
                  <c:v>20.276340000000001</c:v>
                </c:pt>
                <c:pt idx="11">
                  <c:v>19.576059999999998</c:v>
                </c:pt>
                <c:pt idx="12">
                  <c:v>25.17831</c:v>
                </c:pt>
                <c:pt idx="13">
                  <c:v>21.8</c:v>
                </c:pt>
                <c:pt idx="14">
                  <c:v>19.350000000000001</c:v>
                </c:pt>
                <c:pt idx="15">
                  <c:v>22.31352</c:v>
                </c:pt>
                <c:pt idx="16">
                  <c:v>25.114650000000001</c:v>
                </c:pt>
                <c:pt idx="17">
                  <c:v>17.920850000000002</c:v>
                </c:pt>
                <c:pt idx="18">
                  <c:v>30.05</c:v>
                </c:pt>
                <c:pt idx="19">
                  <c:v>21.294930000000001</c:v>
                </c:pt>
                <c:pt idx="20">
                  <c:v>23.586760000000002</c:v>
                </c:pt>
                <c:pt idx="21">
                  <c:v>17.411549999999998</c:v>
                </c:pt>
                <c:pt idx="22">
                  <c:v>22.186199999999999</c:v>
                </c:pt>
                <c:pt idx="23">
                  <c:v>24.66902</c:v>
                </c:pt>
                <c:pt idx="24">
                  <c:v>28.043099999999999</c:v>
                </c:pt>
                <c:pt idx="25">
                  <c:v>14.4831</c:v>
                </c:pt>
                <c:pt idx="26">
                  <c:v>16.201969999999999</c:v>
                </c:pt>
                <c:pt idx="27">
                  <c:v>25.14648</c:v>
                </c:pt>
                <c:pt idx="28">
                  <c:v>25.78</c:v>
                </c:pt>
                <c:pt idx="29">
                  <c:v>18.302820000000001</c:v>
                </c:pt>
                <c:pt idx="30">
                  <c:v>21.55</c:v>
                </c:pt>
                <c:pt idx="31">
                  <c:v>23.14113</c:v>
                </c:pt>
                <c:pt idx="32">
                  <c:v>0.5</c:v>
                </c:pt>
                <c:pt idx="33">
                  <c:v>5.9249999999999998</c:v>
                </c:pt>
                <c:pt idx="34">
                  <c:v>9.6999999999999993</c:v>
                </c:pt>
                <c:pt idx="35">
                  <c:v>1</c:v>
                </c:pt>
                <c:pt idx="36">
                  <c:v>6.85</c:v>
                </c:pt>
                <c:pt idx="37">
                  <c:v>5.4249999999999998</c:v>
                </c:pt>
                <c:pt idx="38">
                  <c:v>4.95</c:v>
                </c:pt>
                <c:pt idx="39">
                  <c:v>8.3000000000000007</c:v>
                </c:pt>
                <c:pt idx="40">
                  <c:v>9.1999999999999993</c:v>
                </c:pt>
                <c:pt idx="41">
                  <c:v>11.6</c:v>
                </c:pt>
                <c:pt idx="42">
                  <c:v>13.1</c:v>
                </c:pt>
                <c:pt idx="43">
                  <c:v>2.7</c:v>
                </c:pt>
                <c:pt idx="44">
                  <c:v>9.35</c:v>
                </c:pt>
                <c:pt idx="45">
                  <c:v>10.1</c:v>
                </c:pt>
                <c:pt idx="46">
                  <c:v>3</c:v>
                </c:pt>
                <c:pt idx="47">
                  <c:v>13.7</c:v>
                </c:pt>
                <c:pt idx="48">
                  <c:v>6.6</c:v>
                </c:pt>
                <c:pt idx="49">
                  <c:v>10.1</c:v>
                </c:pt>
                <c:pt idx="50">
                  <c:v>9.35</c:v>
                </c:pt>
                <c:pt idx="51">
                  <c:v>16.149999999999999</c:v>
                </c:pt>
                <c:pt idx="52">
                  <c:v>9.2744999999999997</c:v>
                </c:pt>
                <c:pt idx="53">
                  <c:v>6.75</c:v>
                </c:pt>
                <c:pt idx="54">
                  <c:v>7.65</c:v>
                </c:pt>
                <c:pt idx="55">
                  <c:v>6.25</c:v>
                </c:pt>
                <c:pt idx="56">
                  <c:v>6</c:v>
                </c:pt>
                <c:pt idx="57">
                  <c:v>8.8000000000000007</c:v>
                </c:pt>
                <c:pt idx="58">
                  <c:v>11.45</c:v>
                </c:pt>
                <c:pt idx="59">
                  <c:v>9.1</c:v>
                </c:pt>
                <c:pt idx="60">
                  <c:v>9.9499999999999993</c:v>
                </c:pt>
                <c:pt idx="61">
                  <c:v>12.6</c:v>
                </c:pt>
                <c:pt idx="62">
                  <c:v>7.55</c:v>
                </c:pt>
                <c:pt idx="63">
                  <c:v>11.95</c:v>
                </c:pt>
                <c:pt idx="64">
                  <c:v>10.3</c:v>
                </c:pt>
                <c:pt idx="65">
                  <c:v>11.75</c:v>
                </c:pt>
                <c:pt idx="66">
                  <c:v>11.33183</c:v>
                </c:pt>
                <c:pt idx="67">
                  <c:v>11.93662</c:v>
                </c:pt>
                <c:pt idx="68">
                  <c:v>9.7084510000000002</c:v>
                </c:pt>
                <c:pt idx="69">
                  <c:v>20.626480000000001</c:v>
                </c:pt>
                <c:pt idx="70">
                  <c:v>12.859719999999999</c:v>
                </c:pt>
                <c:pt idx="71">
                  <c:v>18.939440000000001</c:v>
                </c:pt>
                <c:pt idx="72">
                  <c:v>13.1462</c:v>
                </c:pt>
                <c:pt idx="73">
                  <c:v>9.3583110000000005</c:v>
                </c:pt>
                <c:pt idx="74">
                  <c:v>9.8676060000000003</c:v>
                </c:pt>
                <c:pt idx="75">
                  <c:v>13.528169999999999</c:v>
                </c:pt>
                <c:pt idx="76">
                  <c:v>16.074649999999998</c:v>
                </c:pt>
                <c:pt idx="77">
                  <c:v>16.074649999999998</c:v>
                </c:pt>
                <c:pt idx="78">
                  <c:v>7.2256349999999996</c:v>
                </c:pt>
                <c:pt idx="79">
                  <c:v>9.1036619999999999</c:v>
                </c:pt>
                <c:pt idx="80">
                  <c:v>19.862539999999999</c:v>
                </c:pt>
                <c:pt idx="81">
                  <c:v>8.4988740000000007</c:v>
                </c:pt>
                <c:pt idx="82">
                  <c:v>10.886200000000001</c:v>
                </c:pt>
                <c:pt idx="83">
                  <c:v>11.968450000000001</c:v>
                </c:pt>
                <c:pt idx="84">
                  <c:v>10.09042</c:v>
                </c:pt>
                <c:pt idx="85">
                  <c:v>19.098590000000002</c:v>
                </c:pt>
                <c:pt idx="86">
                  <c:v>13.49634</c:v>
                </c:pt>
                <c:pt idx="87">
                  <c:v>19.544229999999999</c:v>
                </c:pt>
                <c:pt idx="88">
                  <c:v>6.4616910000000001</c:v>
                </c:pt>
                <c:pt idx="89">
                  <c:v>8.0850720000000003</c:v>
                </c:pt>
                <c:pt idx="90">
                  <c:v>11.554650000000001</c:v>
                </c:pt>
                <c:pt idx="91">
                  <c:v>18.461970000000001</c:v>
                </c:pt>
                <c:pt idx="92">
                  <c:v>13.84648</c:v>
                </c:pt>
                <c:pt idx="93">
                  <c:v>9.9312690000000003</c:v>
                </c:pt>
                <c:pt idx="94">
                  <c:v>16.552109999999999</c:v>
                </c:pt>
                <c:pt idx="95">
                  <c:v>11.33183</c:v>
                </c:pt>
                <c:pt idx="96">
                  <c:v>8.6898599999999995</c:v>
                </c:pt>
                <c:pt idx="97">
                  <c:v>13.973800000000001</c:v>
                </c:pt>
                <c:pt idx="98">
                  <c:v>19.098590000000002</c:v>
                </c:pt>
                <c:pt idx="99">
                  <c:v>7.4484519999999996</c:v>
                </c:pt>
                <c:pt idx="100">
                  <c:v>11.42733</c:v>
                </c:pt>
                <c:pt idx="101">
                  <c:v>12.223100000000001</c:v>
                </c:pt>
                <c:pt idx="102">
                  <c:v>20.053519999999999</c:v>
                </c:pt>
                <c:pt idx="103">
                  <c:v>24.191549999999999</c:v>
                </c:pt>
                <c:pt idx="104">
                  <c:v>19.576059999999998</c:v>
                </c:pt>
                <c:pt idx="105">
                  <c:v>12.25493</c:v>
                </c:pt>
                <c:pt idx="106">
                  <c:v>11.618309999999999</c:v>
                </c:pt>
                <c:pt idx="107">
                  <c:v>7.0346479999999998</c:v>
                </c:pt>
                <c:pt idx="108">
                  <c:v>14.57859</c:v>
                </c:pt>
                <c:pt idx="109">
                  <c:v>8.6898599999999995</c:v>
                </c:pt>
                <c:pt idx="110">
                  <c:v>9.8676060000000003</c:v>
                </c:pt>
                <c:pt idx="111">
                  <c:v>14.4831</c:v>
                </c:pt>
                <c:pt idx="112">
                  <c:v>20.849299999999999</c:v>
                </c:pt>
                <c:pt idx="113">
                  <c:v>13.84648</c:v>
                </c:pt>
                <c:pt idx="114">
                  <c:v>19.544229999999999</c:v>
                </c:pt>
                <c:pt idx="115">
                  <c:v>8.5625359999999997</c:v>
                </c:pt>
                <c:pt idx="116">
                  <c:v>9.8039450000000006</c:v>
                </c:pt>
                <c:pt idx="117">
                  <c:v>15.85183</c:v>
                </c:pt>
                <c:pt idx="118">
                  <c:v>14.132960000000001</c:v>
                </c:pt>
                <c:pt idx="119">
                  <c:v>18.557469999999999</c:v>
                </c:pt>
                <c:pt idx="120">
                  <c:v>19.639720000000001</c:v>
                </c:pt>
                <c:pt idx="121">
                  <c:v>15.788169999999999</c:v>
                </c:pt>
                <c:pt idx="122">
                  <c:v>10.50423</c:v>
                </c:pt>
                <c:pt idx="123">
                  <c:v>6.4616910000000001</c:v>
                </c:pt>
                <c:pt idx="124">
                  <c:v>13.08254</c:v>
                </c:pt>
                <c:pt idx="125">
                  <c:v>18.65296</c:v>
                </c:pt>
                <c:pt idx="126">
                  <c:v>8.6261980000000005</c:v>
                </c:pt>
                <c:pt idx="127">
                  <c:v>22.6</c:v>
                </c:pt>
                <c:pt idx="128">
                  <c:v>17.920850000000002</c:v>
                </c:pt>
                <c:pt idx="129">
                  <c:v>18.1755</c:v>
                </c:pt>
                <c:pt idx="130">
                  <c:v>12.955209999999999</c:v>
                </c:pt>
                <c:pt idx="131">
                  <c:v>11.3</c:v>
                </c:pt>
                <c:pt idx="132">
                  <c:v>7.9577470000000003</c:v>
                </c:pt>
                <c:pt idx="133">
                  <c:v>7.3847889999999996</c:v>
                </c:pt>
                <c:pt idx="134">
                  <c:v>22.759160000000001</c:v>
                </c:pt>
                <c:pt idx="135">
                  <c:v>12.063940000000001</c:v>
                </c:pt>
                <c:pt idx="136">
                  <c:v>11.045349999999999</c:v>
                </c:pt>
                <c:pt idx="137">
                  <c:v>20.276340000000001</c:v>
                </c:pt>
                <c:pt idx="138">
                  <c:v>21.80423</c:v>
                </c:pt>
                <c:pt idx="139">
                  <c:v>27.692959999999999</c:v>
                </c:pt>
                <c:pt idx="140">
                  <c:v>19.735209999999999</c:v>
                </c:pt>
                <c:pt idx="141">
                  <c:v>19.098590000000002</c:v>
                </c:pt>
                <c:pt idx="142">
                  <c:v>11.618309999999999</c:v>
                </c:pt>
                <c:pt idx="143">
                  <c:v>19.735209999999999</c:v>
                </c:pt>
                <c:pt idx="144">
                  <c:v>23.714089999999999</c:v>
                </c:pt>
                <c:pt idx="145">
                  <c:v>13.369020000000001</c:v>
                </c:pt>
                <c:pt idx="146">
                  <c:v>20.371829999999999</c:v>
                </c:pt>
                <c:pt idx="147">
                  <c:v>13.687329999999999</c:v>
                </c:pt>
                <c:pt idx="148">
                  <c:v>17.18873</c:v>
                </c:pt>
                <c:pt idx="149">
                  <c:v>15.59718</c:v>
                </c:pt>
                <c:pt idx="150">
                  <c:v>23.077470000000002</c:v>
                </c:pt>
                <c:pt idx="151">
                  <c:v>20.69014</c:v>
                </c:pt>
                <c:pt idx="152">
                  <c:v>7.0028180000000004</c:v>
                </c:pt>
                <c:pt idx="153">
                  <c:v>11</c:v>
                </c:pt>
                <c:pt idx="154">
                  <c:v>17.82535</c:v>
                </c:pt>
                <c:pt idx="155">
                  <c:v>15.27887</c:v>
                </c:pt>
                <c:pt idx="156">
                  <c:v>12.7324</c:v>
                </c:pt>
                <c:pt idx="157">
                  <c:v>10.98169</c:v>
                </c:pt>
                <c:pt idx="158">
                  <c:v>24.191549999999999</c:v>
                </c:pt>
                <c:pt idx="159">
                  <c:v>12.7324</c:v>
                </c:pt>
                <c:pt idx="160">
                  <c:v>16.552109999999999</c:v>
                </c:pt>
                <c:pt idx="161">
                  <c:v>17.18873</c:v>
                </c:pt>
                <c:pt idx="162">
                  <c:v>24.66902</c:v>
                </c:pt>
                <c:pt idx="163">
                  <c:v>7.0028180000000004</c:v>
                </c:pt>
                <c:pt idx="164">
                  <c:v>20.371829999999999</c:v>
                </c:pt>
                <c:pt idx="165">
                  <c:v>21.963380000000001</c:v>
                </c:pt>
                <c:pt idx="166">
                  <c:v>9.549296</c:v>
                </c:pt>
                <c:pt idx="167">
                  <c:v>7.3211269999999997</c:v>
                </c:pt>
                <c:pt idx="168">
                  <c:v>10.34507</c:v>
                </c:pt>
                <c:pt idx="169">
                  <c:v>16.233799999999999</c:v>
                </c:pt>
                <c:pt idx="170">
                  <c:v>15.59718</c:v>
                </c:pt>
                <c:pt idx="171">
                  <c:v>21.64507</c:v>
                </c:pt>
                <c:pt idx="172">
                  <c:v>12.25493</c:v>
                </c:pt>
                <c:pt idx="173">
                  <c:v>10.82254</c:v>
                </c:pt>
                <c:pt idx="174">
                  <c:v>9.8676060000000003</c:v>
                </c:pt>
                <c:pt idx="175">
                  <c:v>9.3901409999999998</c:v>
                </c:pt>
                <c:pt idx="176">
                  <c:v>10.854369999999999</c:v>
                </c:pt>
                <c:pt idx="177">
                  <c:v>11.14085</c:v>
                </c:pt>
                <c:pt idx="178">
                  <c:v>11.777469999999999</c:v>
                </c:pt>
                <c:pt idx="179">
                  <c:v>11.204510000000001</c:v>
                </c:pt>
                <c:pt idx="180">
                  <c:v>15.438029999999999</c:v>
                </c:pt>
                <c:pt idx="181">
                  <c:v>9.8676060000000003</c:v>
                </c:pt>
                <c:pt idx="182">
                  <c:v>6.5253519999999998</c:v>
                </c:pt>
                <c:pt idx="183">
                  <c:v>13.114369999999999</c:v>
                </c:pt>
                <c:pt idx="184">
                  <c:v>9.3901409999999998</c:v>
                </c:pt>
                <c:pt idx="185">
                  <c:v>11.68197</c:v>
                </c:pt>
                <c:pt idx="186">
                  <c:v>13.209860000000001</c:v>
                </c:pt>
                <c:pt idx="187">
                  <c:v>8.9763380000000002</c:v>
                </c:pt>
                <c:pt idx="188">
                  <c:v>12.09578</c:v>
                </c:pt>
                <c:pt idx="189">
                  <c:v>13.94197</c:v>
                </c:pt>
                <c:pt idx="190">
                  <c:v>11.618309999999999</c:v>
                </c:pt>
                <c:pt idx="191">
                  <c:v>6.5890149999999998</c:v>
                </c:pt>
                <c:pt idx="192">
                  <c:v>7.9577470000000003</c:v>
                </c:pt>
                <c:pt idx="193">
                  <c:v>16.64761</c:v>
                </c:pt>
                <c:pt idx="194">
                  <c:v>9.899438</c:v>
                </c:pt>
                <c:pt idx="195">
                  <c:v>12.82789</c:v>
                </c:pt>
                <c:pt idx="196">
                  <c:v>9.899438</c:v>
                </c:pt>
                <c:pt idx="197">
                  <c:v>12.47775</c:v>
                </c:pt>
                <c:pt idx="198">
                  <c:v>13.71916</c:v>
                </c:pt>
                <c:pt idx="199">
                  <c:v>16.233799999999999</c:v>
                </c:pt>
                <c:pt idx="200">
                  <c:v>8.2760569999999998</c:v>
                </c:pt>
                <c:pt idx="201">
                  <c:v>7.1301410000000001</c:v>
                </c:pt>
                <c:pt idx="202">
                  <c:v>12.92338</c:v>
                </c:pt>
                <c:pt idx="203">
                  <c:v>11.33183</c:v>
                </c:pt>
                <c:pt idx="204">
                  <c:v>8.2760569999999998</c:v>
                </c:pt>
                <c:pt idx="205">
                  <c:v>7.7985920000000002</c:v>
                </c:pt>
                <c:pt idx="206">
                  <c:v>3.7878880000000001</c:v>
                </c:pt>
                <c:pt idx="207">
                  <c:v>6.8436630000000003</c:v>
                </c:pt>
                <c:pt idx="208">
                  <c:v>16.456620000000001</c:v>
                </c:pt>
                <c:pt idx="209">
                  <c:v>13.71916</c:v>
                </c:pt>
                <c:pt idx="210">
                  <c:v>12.41409</c:v>
                </c:pt>
                <c:pt idx="211">
                  <c:v>11.618309999999999</c:v>
                </c:pt>
                <c:pt idx="212">
                  <c:v>8.5943670000000001</c:v>
                </c:pt>
                <c:pt idx="213">
                  <c:v>9.549296</c:v>
                </c:pt>
                <c:pt idx="214">
                  <c:v>16.615780000000001</c:v>
                </c:pt>
                <c:pt idx="215">
                  <c:v>11.14085</c:v>
                </c:pt>
                <c:pt idx="216">
                  <c:v>8.7535220000000002</c:v>
                </c:pt>
                <c:pt idx="217">
                  <c:v>14.57859</c:v>
                </c:pt>
                <c:pt idx="218">
                  <c:v>11.777469999999999</c:v>
                </c:pt>
                <c:pt idx="219">
                  <c:v>7.7667609999999998</c:v>
                </c:pt>
                <c:pt idx="220">
                  <c:v>13.050700000000001</c:v>
                </c:pt>
                <c:pt idx="221">
                  <c:v>10.727040000000001</c:v>
                </c:pt>
                <c:pt idx="222">
                  <c:v>12.7324</c:v>
                </c:pt>
                <c:pt idx="223">
                  <c:v>10.15409</c:v>
                </c:pt>
                <c:pt idx="224">
                  <c:v>8.6580290000000009</c:v>
                </c:pt>
                <c:pt idx="225">
                  <c:v>7.0983099999999997</c:v>
                </c:pt>
                <c:pt idx="226">
                  <c:v>8.4352119999999999</c:v>
                </c:pt>
                <c:pt idx="227">
                  <c:v>23.745920000000002</c:v>
                </c:pt>
                <c:pt idx="228">
                  <c:v>19.416899999999998</c:v>
                </c:pt>
                <c:pt idx="229">
                  <c:v>9.549296</c:v>
                </c:pt>
                <c:pt idx="230">
                  <c:v>9.2309870000000007</c:v>
                </c:pt>
                <c:pt idx="231">
                  <c:v>8.0532400000000006</c:v>
                </c:pt>
                <c:pt idx="232">
                  <c:v>16.456620000000001</c:v>
                </c:pt>
                <c:pt idx="233">
                  <c:v>21.963380000000001</c:v>
                </c:pt>
                <c:pt idx="234">
                  <c:v>20.371829999999999</c:v>
                </c:pt>
                <c:pt idx="235">
                  <c:v>0.95492960000000005</c:v>
                </c:pt>
                <c:pt idx="236">
                  <c:v>17.18873</c:v>
                </c:pt>
                <c:pt idx="237">
                  <c:v>15.119719999999999</c:v>
                </c:pt>
                <c:pt idx="238">
                  <c:v>9.8676060000000003</c:v>
                </c:pt>
                <c:pt idx="239">
                  <c:v>11.459160000000001</c:v>
                </c:pt>
                <c:pt idx="240">
                  <c:v>10.50423</c:v>
                </c:pt>
                <c:pt idx="241">
                  <c:v>6.0478880000000004</c:v>
                </c:pt>
                <c:pt idx="242">
                  <c:v>10.82254</c:v>
                </c:pt>
                <c:pt idx="243">
                  <c:v>14.00564</c:v>
                </c:pt>
                <c:pt idx="244">
                  <c:v>2.4191549999999999</c:v>
                </c:pt>
                <c:pt idx="245">
                  <c:v>13.528169999999999</c:v>
                </c:pt>
                <c:pt idx="246">
                  <c:v>6.5253519999999998</c:v>
                </c:pt>
                <c:pt idx="247">
                  <c:v>5.1566200000000002</c:v>
                </c:pt>
                <c:pt idx="248">
                  <c:v>6.3661979999999998</c:v>
                </c:pt>
                <c:pt idx="249">
                  <c:v>10.34507</c:v>
                </c:pt>
                <c:pt idx="250">
                  <c:v>8.5943670000000001</c:v>
                </c:pt>
                <c:pt idx="251">
                  <c:v>11.618309999999999</c:v>
                </c:pt>
                <c:pt idx="252">
                  <c:v>10.24958</c:v>
                </c:pt>
                <c:pt idx="253">
                  <c:v>14.865069999999999</c:v>
                </c:pt>
                <c:pt idx="254">
                  <c:v>10.50423</c:v>
                </c:pt>
                <c:pt idx="255">
                  <c:v>11.777469999999999</c:v>
                </c:pt>
                <c:pt idx="256">
                  <c:v>11.872960000000001</c:v>
                </c:pt>
                <c:pt idx="257">
                  <c:v>12.032109999999999</c:v>
                </c:pt>
                <c:pt idx="258">
                  <c:v>10.34507</c:v>
                </c:pt>
                <c:pt idx="259">
                  <c:v>9.549296</c:v>
                </c:pt>
                <c:pt idx="260">
                  <c:v>4.2971839999999997</c:v>
                </c:pt>
                <c:pt idx="261">
                  <c:v>4.774648</c:v>
                </c:pt>
                <c:pt idx="262">
                  <c:v>2.864789</c:v>
                </c:pt>
                <c:pt idx="263">
                  <c:v>7.0028180000000004</c:v>
                </c:pt>
                <c:pt idx="264">
                  <c:v>4.1380290000000004</c:v>
                </c:pt>
                <c:pt idx="265">
                  <c:v>11.777469999999999</c:v>
                </c:pt>
                <c:pt idx="266">
                  <c:v>3.1830989999999999</c:v>
                </c:pt>
                <c:pt idx="267">
                  <c:v>7.9577470000000003</c:v>
                </c:pt>
                <c:pt idx="268">
                  <c:v>3.1830989999999999</c:v>
                </c:pt>
                <c:pt idx="269">
                  <c:v>8.2760569999999998</c:v>
                </c:pt>
                <c:pt idx="270">
                  <c:v>23.236619999999998</c:v>
                </c:pt>
                <c:pt idx="271">
                  <c:v>14.101129999999999</c:v>
                </c:pt>
                <c:pt idx="272">
                  <c:v>18.84394</c:v>
                </c:pt>
                <c:pt idx="273">
                  <c:v>14.16479</c:v>
                </c:pt>
                <c:pt idx="274">
                  <c:v>15.91549</c:v>
                </c:pt>
                <c:pt idx="275">
                  <c:v>19.098590000000002</c:v>
                </c:pt>
                <c:pt idx="276">
                  <c:v>13.84648</c:v>
                </c:pt>
                <c:pt idx="277">
                  <c:v>30.398589999999999</c:v>
                </c:pt>
                <c:pt idx="278">
                  <c:v>10.886200000000001</c:v>
                </c:pt>
                <c:pt idx="279">
                  <c:v>8.0850720000000003</c:v>
                </c:pt>
                <c:pt idx="280">
                  <c:v>18.461970000000001</c:v>
                </c:pt>
                <c:pt idx="281">
                  <c:v>9.1036619999999999</c:v>
                </c:pt>
                <c:pt idx="282">
                  <c:v>14.865069999999999</c:v>
                </c:pt>
                <c:pt idx="283">
                  <c:v>10.217750000000001</c:v>
                </c:pt>
                <c:pt idx="284">
                  <c:v>11.045349999999999</c:v>
                </c:pt>
                <c:pt idx="285">
                  <c:v>32.785919999999997</c:v>
                </c:pt>
                <c:pt idx="286">
                  <c:v>18.461970000000001</c:v>
                </c:pt>
                <c:pt idx="287">
                  <c:v>17.252400000000002</c:v>
                </c:pt>
                <c:pt idx="288">
                  <c:v>7.0028180000000004</c:v>
                </c:pt>
                <c:pt idx="289">
                  <c:v>12.50958</c:v>
                </c:pt>
                <c:pt idx="290">
                  <c:v>9.549296</c:v>
                </c:pt>
                <c:pt idx="291">
                  <c:v>11.777469999999999</c:v>
                </c:pt>
                <c:pt idx="292">
                  <c:v>14.0693</c:v>
                </c:pt>
                <c:pt idx="293">
                  <c:v>14.51493</c:v>
                </c:pt>
                <c:pt idx="294">
                  <c:v>6.6208460000000002</c:v>
                </c:pt>
                <c:pt idx="295">
                  <c:v>23.68225</c:v>
                </c:pt>
                <c:pt idx="296">
                  <c:v>19.257750000000001</c:v>
                </c:pt>
                <c:pt idx="297">
                  <c:v>6.1752120000000001</c:v>
                </c:pt>
                <c:pt idx="298">
                  <c:v>19.194089999999999</c:v>
                </c:pt>
                <c:pt idx="299">
                  <c:v>10.59972</c:v>
                </c:pt>
                <c:pt idx="300">
                  <c:v>11.363659999999999</c:v>
                </c:pt>
                <c:pt idx="301">
                  <c:v>16.074649999999998</c:v>
                </c:pt>
                <c:pt idx="302">
                  <c:v>19.480560000000001</c:v>
                </c:pt>
                <c:pt idx="303">
                  <c:v>6.4298599999999997</c:v>
                </c:pt>
                <c:pt idx="304">
                  <c:v>9.6447900000000004</c:v>
                </c:pt>
                <c:pt idx="305">
                  <c:v>18.907609999999998</c:v>
                </c:pt>
                <c:pt idx="306">
                  <c:v>11.93662</c:v>
                </c:pt>
                <c:pt idx="307">
                  <c:v>9.4856350000000003</c:v>
                </c:pt>
                <c:pt idx="308">
                  <c:v>14.642250000000001</c:v>
                </c:pt>
                <c:pt idx="309">
                  <c:v>26.196899999999999</c:v>
                </c:pt>
                <c:pt idx="310">
                  <c:v>13.528169999999999</c:v>
                </c:pt>
                <c:pt idx="311">
                  <c:v>18.461970000000001</c:v>
                </c:pt>
                <c:pt idx="312">
                  <c:v>5.7295780000000001</c:v>
                </c:pt>
                <c:pt idx="313">
                  <c:v>6.8436630000000003</c:v>
                </c:pt>
                <c:pt idx="314">
                  <c:v>10.536060000000001</c:v>
                </c:pt>
                <c:pt idx="315">
                  <c:v>4.551831</c:v>
                </c:pt>
                <c:pt idx="316">
                  <c:v>16.615780000000001</c:v>
                </c:pt>
                <c:pt idx="317">
                  <c:v>12.955209999999999</c:v>
                </c:pt>
                <c:pt idx="318">
                  <c:v>5.3476059999999999</c:v>
                </c:pt>
                <c:pt idx="319">
                  <c:v>18.780280000000001</c:v>
                </c:pt>
                <c:pt idx="320">
                  <c:v>12.09578</c:v>
                </c:pt>
                <c:pt idx="321">
                  <c:v>10.185919999999999</c:v>
                </c:pt>
                <c:pt idx="322">
                  <c:v>3.8197190000000001</c:v>
                </c:pt>
                <c:pt idx="323">
                  <c:v>8.5943670000000001</c:v>
                </c:pt>
                <c:pt idx="324">
                  <c:v>13.528169999999999</c:v>
                </c:pt>
                <c:pt idx="325">
                  <c:v>20.49916</c:v>
                </c:pt>
                <c:pt idx="326">
                  <c:v>16.711269999999999</c:v>
                </c:pt>
                <c:pt idx="327">
                  <c:v>12.25493</c:v>
                </c:pt>
                <c:pt idx="328">
                  <c:v>12.541410000000001</c:v>
                </c:pt>
                <c:pt idx="329">
                  <c:v>9.8676060000000003</c:v>
                </c:pt>
                <c:pt idx="330">
                  <c:v>2.610141</c:v>
                </c:pt>
                <c:pt idx="331">
                  <c:v>15.59718</c:v>
                </c:pt>
                <c:pt idx="332">
                  <c:v>32.49944</c:v>
                </c:pt>
                <c:pt idx="333">
                  <c:v>17.252400000000002</c:v>
                </c:pt>
                <c:pt idx="334">
                  <c:v>14.642250000000001</c:v>
                </c:pt>
                <c:pt idx="335">
                  <c:v>14.57859</c:v>
                </c:pt>
                <c:pt idx="336">
                  <c:v>27.279160000000001</c:v>
                </c:pt>
                <c:pt idx="337">
                  <c:v>14.705920000000001</c:v>
                </c:pt>
                <c:pt idx="338">
                  <c:v>26.037749999999999</c:v>
                </c:pt>
                <c:pt idx="339">
                  <c:v>21.00845</c:v>
                </c:pt>
                <c:pt idx="340">
                  <c:v>13.464510000000001</c:v>
                </c:pt>
                <c:pt idx="341">
                  <c:v>18.716619999999999</c:v>
                </c:pt>
                <c:pt idx="342">
                  <c:v>18.33465</c:v>
                </c:pt>
                <c:pt idx="343">
                  <c:v>30.716899999999999</c:v>
                </c:pt>
                <c:pt idx="344">
                  <c:v>22.281690000000001</c:v>
                </c:pt>
                <c:pt idx="345">
                  <c:v>30.971550000000001</c:v>
                </c:pt>
                <c:pt idx="346">
                  <c:v>17.1569</c:v>
                </c:pt>
                <c:pt idx="347">
                  <c:v>16.042819999999999</c:v>
                </c:pt>
                <c:pt idx="348">
                  <c:v>21.931550000000001</c:v>
                </c:pt>
                <c:pt idx="349">
                  <c:v>19.83071</c:v>
                </c:pt>
                <c:pt idx="350">
                  <c:v>10.98169</c:v>
                </c:pt>
                <c:pt idx="351">
                  <c:v>15.692679999999999</c:v>
                </c:pt>
                <c:pt idx="352">
                  <c:v>17.284230000000001</c:v>
                </c:pt>
                <c:pt idx="353">
                  <c:v>11.90479</c:v>
                </c:pt>
                <c:pt idx="354">
                  <c:v>16.297470000000001</c:v>
                </c:pt>
                <c:pt idx="355">
                  <c:v>21.263100000000001</c:v>
                </c:pt>
                <c:pt idx="356">
                  <c:v>20.244509999999998</c:v>
                </c:pt>
                <c:pt idx="357">
                  <c:v>24.032399999999999</c:v>
                </c:pt>
                <c:pt idx="358">
                  <c:v>13.59183</c:v>
                </c:pt>
                <c:pt idx="359">
                  <c:v>16.934090000000001</c:v>
                </c:pt>
                <c:pt idx="360">
                  <c:v>5.8250710000000003</c:v>
                </c:pt>
                <c:pt idx="361">
                  <c:v>17.284230000000001</c:v>
                </c:pt>
                <c:pt idx="362">
                  <c:v>11.204510000000001</c:v>
                </c:pt>
                <c:pt idx="363">
                  <c:v>20.849299999999999</c:v>
                </c:pt>
                <c:pt idx="364">
                  <c:v>17.98451</c:v>
                </c:pt>
                <c:pt idx="365">
                  <c:v>18.716619999999999</c:v>
                </c:pt>
                <c:pt idx="366">
                  <c:v>5.8887330000000002</c:v>
                </c:pt>
                <c:pt idx="367">
                  <c:v>16.042819999999999</c:v>
                </c:pt>
                <c:pt idx="368">
                  <c:v>14.73775</c:v>
                </c:pt>
                <c:pt idx="369">
                  <c:v>13.94197</c:v>
                </c:pt>
                <c:pt idx="370">
                  <c:v>13.59183</c:v>
                </c:pt>
                <c:pt idx="371">
                  <c:v>16.201969999999999</c:v>
                </c:pt>
                <c:pt idx="372">
                  <c:v>21.263100000000001</c:v>
                </c:pt>
                <c:pt idx="373">
                  <c:v>17.411549999999998</c:v>
                </c:pt>
                <c:pt idx="374">
                  <c:v>10.50423</c:v>
                </c:pt>
                <c:pt idx="375">
                  <c:v>17.761690000000002</c:v>
                </c:pt>
                <c:pt idx="376">
                  <c:v>8.0532400000000006</c:v>
                </c:pt>
                <c:pt idx="377">
                  <c:v>20.46733</c:v>
                </c:pt>
                <c:pt idx="378">
                  <c:v>8.5625359999999997</c:v>
                </c:pt>
                <c:pt idx="379">
                  <c:v>13.49634</c:v>
                </c:pt>
                <c:pt idx="380">
                  <c:v>18.079999999999998</c:v>
                </c:pt>
                <c:pt idx="381">
                  <c:v>13.56</c:v>
                </c:pt>
                <c:pt idx="382">
                  <c:v>17.761690000000002</c:v>
                </c:pt>
                <c:pt idx="383">
                  <c:v>19.67155</c:v>
                </c:pt>
                <c:pt idx="384">
                  <c:v>18.621130000000001</c:v>
                </c:pt>
                <c:pt idx="385">
                  <c:v>20.053519999999999</c:v>
                </c:pt>
                <c:pt idx="386">
                  <c:v>10.82254</c:v>
                </c:pt>
                <c:pt idx="387">
                  <c:v>12.31859</c:v>
                </c:pt>
                <c:pt idx="388">
                  <c:v>14.38761</c:v>
                </c:pt>
                <c:pt idx="389">
                  <c:v>15.34254</c:v>
                </c:pt>
                <c:pt idx="390">
                  <c:v>8.9445080000000008</c:v>
                </c:pt>
                <c:pt idx="391">
                  <c:v>12.92338</c:v>
                </c:pt>
                <c:pt idx="392">
                  <c:v>13.71916</c:v>
                </c:pt>
                <c:pt idx="393">
                  <c:v>11.23634</c:v>
                </c:pt>
                <c:pt idx="394">
                  <c:v>17.920850000000002</c:v>
                </c:pt>
                <c:pt idx="395">
                  <c:v>16.392959999999999</c:v>
                </c:pt>
                <c:pt idx="396">
                  <c:v>18.33465</c:v>
                </c:pt>
                <c:pt idx="397">
                  <c:v>14.960559999999999</c:v>
                </c:pt>
                <c:pt idx="398">
                  <c:v>21.708729999999999</c:v>
                </c:pt>
                <c:pt idx="399">
                  <c:v>18.239159999999998</c:v>
                </c:pt>
                <c:pt idx="400">
                  <c:v>10.40873</c:v>
                </c:pt>
                <c:pt idx="401">
                  <c:v>12.76423</c:v>
                </c:pt>
              </c:numCache>
            </c:numRef>
          </c:xVal>
          <c:yVal>
            <c:numRef>
              <c:f>evaluation_model2!$H$2:$H$403</c:f>
              <c:numCache>
                <c:formatCode>General</c:formatCode>
                <c:ptCount val="402"/>
                <c:pt idx="0">
                  <c:v>17.150483285412545</c:v>
                </c:pt>
                <c:pt idx="1">
                  <c:v>18.851357660825361</c:v>
                </c:pt>
                <c:pt idx="2">
                  <c:v>23.174413364999598</c:v>
                </c:pt>
                <c:pt idx="3">
                  <c:v>23.599631958852797</c:v>
                </c:pt>
                <c:pt idx="4">
                  <c:v>20.835711098806975</c:v>
                </c:pt>
                <c:pt idx="5">
                  <c:v>14.386562425366723</c:v>
                </c:pt>
                <c:pt idx="6">
                  <c:v>19.630925082889565</c:v>
                </c:pt>
                <c:pt idx="7">
                  <c:v>14.103083362797918</c:v>
                </c:pt>
                <c:pt idx="8">
                  <c:v>22.820064536788596</c:v>
                </c:pt>
                <c:pt idx="9">
                  <c:v>20.764841333164775</c:v>
                </c:pt>
                <c:pt idx="10">
                  <c:v>19.276576254678563</c:v>
                </c:pt>
                <c:pt idx="11">
                  <c:v>16.583525160274938</c:v>
                </c:pt>
                <c:pt idx="12">
                  <c:v>23.103543599357398</c:v>
                </c:pt>
                <c:pt idx="13">
                  <c:v>18.284399535687754</c:v>
                </c:pt>
                <c:pt idx="14">
                  <c:v>18.213529770045554</c:v>
                </c:pt>
                <c:pt idx="15">
                  <c:v>22.536585474219791</c:v>
                </c:pt>
                <c:pt idx="16">
                  <c:v>22.253106411650986</c:v>
                </c:pt>
                <c:pt idx="17">
                  <c:v>16.37091586334834</c:v>
                </c:pt>
                <c:pt idx="18">
                  <c:v>26.788771412751824</c:v>
                </c:pt>
                <c:pt idx="19">
                  <c:v>14.528301956651124</c:v>
                </c:pt>
                <c:pt idx="20">
                  <c:v>20.197883208027172</c:v>
                </c:pt>
                <c:pt idx="21">
                  <c:v>16.583525160274938</c:v>
                </c:pt>
                <c:pt idx="22">
                  <c:v>22.678325005504192</c:v>
                </c:pt>
                <c:pt idx="23">
                  <c:v>24.450069146559208</c:v>
                </c:pt>
                <c:pt idx="24">
                  <c:v>28.702255085091242</c:v>
                </c:pt>
                <c:pt idx="25">
                  <c:v>11.551771799678699</c:v>
                </c:pt>
                <c:pt idx="26">
                  <c:v>13.252646175091511</c:v>
                </c:pt>
                <c:pt idx="27">
                  <c:v>22.465715708577591</c:v>
                </c:pt>
                <c:pt idx="28">
                  <c:v>22.749194771146392</c:v>
                </c:pt>
                <c:pt idx="29">
                  <c:v>16.583525160274938</c:v>
                </c:pt>
                <c:pt idx="30">
                  <c:v>21.686148286513383</c:v>
                </c:pt>
                <c:pt idx="31">
                  <c:v>22.607455239861991</c:v>
                </c:pt>
                <c:pt idx="32">
                  <c:v>1.4036563139578864</c:v>
                </c:pt>
                <c:pt idx="33">
                  <c:v>7.4861672037628004</c:v>
                </c:pt>
                <c:pt idx="34">
                  <c:v>13.334736158524358</c:v>
                </c:pt>
                <c:pt idx="35">
                  <c:v>7.0182815697894316</c:v>
                </c:pt>
                <c:pt idx="36">
                  <c:v>8.889824105682905</c:v>
                </c:pt>
                <c:pt idx="37">
                  <c:v>8.4219384717095362</c:v>
                </c:pt>
                <c:pt idx="38">
                  <c:v>5.6146261377748727</c:v>
                </c:pt>
                <c:pt idx="39">
                  <c:v>12.88153647249789</c:v>
                </c:pt>
                <c:pt idx="40">
                  <c:v>7.360878397228837</c:v>
                </c:pt>
                <c:pt idx="41">
                  <c:v>12.88153647249789</c:v>
                </c:pt>
                <c:pt idx="42">
                  <c:v>15.733877971535552</c:v>
                </c:pt>
                <c:pt idx="43">
                  <c:v>5.5206580752690551</c:v>
                </c:pt>
                <c:pt idx="44">
                  <c:v>3.6804377533092736</c:v>
                </c:pt>
                <c:pt idx="45">
                  <c:v>1.8402194547766946</c:v>
                </c:pt>
                <c:pt idx="46">
                  <c:v>1.3801646633477782</c:v>
                </c:pt>
                <c:pt idx="47">
                  <c:v>21.162525030706618</c:v>
                </c:pt>
                <c:pt idx="48">
                  <c:v>19.322307599357124</c:v>
                </c:pt>
                <c:pt idx="49">
                  <c:v>2.7603293266955564</c:v>
                </c:pt>
                <c:pt idx="50">
                  <c:v>2.3002745352666398</c:v>
                </c:pt>
                <c:pt idx="51">
                  <c:v>20.242417760337016</c:v>
                </c:pt>
                <c:pt idx="52">
                  <c:v>7.8209334777187811</c:v>
                </c:pt>
                <c:pt idx="53">
                  <c:v>8.7410436386986721</c:v>
                </c:pt>
                <c:pt idx="54">
                  <c:v>8.4650105904047042</c:v>
                </c:pt>
                <c:pt idx="55">
                  <c:v>3.220385563429617</c:v>
                </c:pt>
                <c:pt idx="56">
                  <c:v>0.92010987191886162</c:v>
                </c:pt>
                <c:pt idx="57">
                  <c:v>7.8209334777187811</c:v>
                </c:pt>
                <c:pt idx="58">
                  <c:v>4.600547914289165</c:v>
                </c:pt>
                <c:pt idx="59">
                  <c:v>8.2809885582087261</c:v>
                </c:pt>
                <c:pt idx="60">
                  <c:v>9.6611537996785621</c:v>
                </c:pt>
                <c:pt idx="61">
                  <c:v>11.041319041148398</c:v>
                </c:pt>
                <c:pt idx="62">
                  <c:v>9.2010987191886162</c:v>
                </c:pt>
                <c:pt idx="63">
                  <c:v>11.041319041148398</c:v>
                </c:pt>
                <c:pt idx="64">
                  <c:v>10.581263960658452</c:v>
                </c:pt>
                <c:pt idx="65">
                  <c:v>11.041319041148398</c:v>
                </c:pt>
                <c:pt idx="66">
                  <c:v>11.842945889190071</c:v>
                </c:pt>
                <c:pt idx="67">
                  <c:v>6.9424162460531864</c:v>
                </c:pt>
                <c:pt idx="68">
                  <c:v>9.5968692147310435</c:v>
                </c:pt>
                <c:pt idx="69">
                  <c:v>20.418866029163041</c:v>
                </c:pt>
                <c:pt idx="70">
                  <c:v>13.476460046754156</c:v>
                </c:pt>
                <c:pt idx="71">
                  <c:v>22.052376337860515</c:v>
                </c:pt>
                <c:pt idx="72">
                  <c:v>14.905775152086756</c:v>
                </c:pt>
                <c:pt idx="73">
                  <c:v>9.3926804261438601</c:v>
                </c:pt>
                <c:pt idx="74">
                  <c:v>10.209435580492597</c:v>
                </c:pt>
                <c:pt idx="75">
                  <c:v>8.984304131925029</c:v>
                </c:pt>
                <c:pt idx="76">
                  <c:v>15.926725509800367</c:v>
                </c:pt>
                <c:pt idx="77">
                  <c:v>17.151858241323474</c:v>
                </c:pt>
                <c:pt idx="78">
                  <c:v>6.9424162460531864</c:v>
                </c:pt>
                <c:pt idx="79">
                  <c:v>8.1675489775762919</c:v>
                </c:pt>
                <c:pt idx="80">
                  <c:v>21.235621183511778</c:v>
                </c:pt>
                <c:pt idx="81">
                  <c:v>6.7382274574660022</c:v>
                </c:pt>
                <c:pt idx="82">
                  <c:v>8.5759265547506605</c:v>
                </c:pt>
                <c:pt idx="83">
                  <c:v>12.251322183408901</c:v>
                </c:pt>
                <c:pt idx="84">
                  <c:v>8.5759265547506605</c:v>
                </c:pt>
                <c:pt idx="85">
                  <c:v>18.785355720465571</c:v>
                </c:pt>
                <c:pt idx="86">
                  <c:v>13.476460046754156</c:v>
                </c:pt>
                <c:pt idx="87">
                  <c:v>24.09426422373236</c:v>
                </c:pt>
                <c:pt idx="88">
                  <c:v>5.3089072203112515</c:v>
                </c:pt>
                <c:pt idx="89">
                  <c:v>6.5340386688788188</c:v>
                </c:pt>
                <c:pt idx="90">
                  <c:v>8.398180918678678</c:v>
                </c:pt>
                <c:pt idx="91">
                  <c:v>17.996100891712942</c:v>
                </c:pt>
                <c:pt idx="92">
                  <c:v>9.1180252558747785</c:v>
                </c:pt>
                <c:pt idx="93">
                  <c:v>6.2386494147282914</c:v>
                </c:pt>
                <c:pt idx="94">
                  <c:v>11.997401097021267</c:v>
                </c:pt>
                <c:pt idx="95">
                  <c:v>6.2386494147282914</c:v>
                </c:pt>
                <c:pt idx="96">
                  <c:v>4.3190645155386891</c:v>
                </c:pt>
                <c:pt idx="97">
                  <c:v>7.1984403566851771</c:v>
                </c:pt>
                <c:pt idx="98">
                  <c:v>15.836575418314215</c:v>
                </c:pt>
                <c:pt idx="99">
                  <c:v>6.7185441318877759</c:v>
                </c:pt>
                <c:pt idx="100">
                  <c:v>8.6381290310773782</c:v>
                </c:pt>
                <c:pt idx="101">
                  <c:v>8.1582328062799778</c:v>
                </c:pt>
                <c:pt idx="102">
                  <c:v>19.675730140314268</c:v>
                </c:pt>
                <c:pt idx="103">
                  <c:v>22.55510748909867</c:v>
                </c:pt>
                <c:pt idx="104">
                  <c:v>14.876776938167755</c:v>
                </c:pt>
                <c:pt idx="105">
                  <c:v>4.0791164031399889</c:v>
                </c:pt>
                <c:pt idx="106">
                  <c:v>11.037608647426465</c:v>
                </c:pt>
                <c:pt idx="107">
                  <c:v>5.2788569651334907</c:v>
                </c:pt>
                <c:pt idx="108">
                  <c:v>10.557713930266981</c:v>
                </c:pt>
                <c:pt idx="109">
                  <c:v>4.0791164031399889</c:v>
                </c:pt>
                <c:pt idx="110">
                  <c:v>5.9986997946916754</c:v>
                </c:pt>
                <c:pt idx="111">
                  <c:v>13.356925572725714</c:v>
                </c:pt>
                <c:pt idx="112">
                  <c:v>21.211701566316282</c:v>
                </c:pt>
                <c:pt idx="113">
                  <c:v>14.495300114509599</c:v>
                </c:pt>
                <c:pt idx="114">
                  <c:v>21.439381243083485</c:v>
                </c:pt>
                <c:pt idx="115">
                  <c:v>8.9172636676659529</c:v>
                </c:pt>
                <c:pt idx="116">
                  <c:v>10.055638209449839</c:v>
                </c:pt>
                <c:pt idx="117">
                  <c:v>16.961772327861652</c:v>
                </c:pt>
                <c:pt idx="118">
                  <c:v>15.443939605483138</c:v>
                </c:pt>
                <c:pt idx="119">
                  <c:v>19.124687533558852</c:v>
                </c:pt>
                <c:pt idx="120">
                  <c:v>19.124687533558852</c:v>
                </c:pt>
                <c:pt idx="121">
                  <c:v>13.584593328466854</c:v>
                </c:pt>
                <c:pt idx="122">
                  <c:v>9.9038549372119871</c:v>
                </c:pt>
                <c:pt idx="123">
                  <c:v>6.3748950497845476</c:v>
                </c:pt>
                <c:pt idx="124">
                  <c:v>14.419410862595885</c:v>
                </c:pt>
                <c:pt idx="125">
                  <c:v>16.506424895353312</c:v>
                </c:pt>
                <c:pt idx="126">
                  <c:v>9.0311011218443422</c:v>
                </c:pt>
                <c:pt idx="127">
                  <c:v>23.488450649884051</c:v>
                </c:pt>
                <c:pt idx="128">
                  <c:v>16.354646391525886</c:v>
                </c:pt>
                <c:pt idx="129">
                  <c:v>18.479605050240167</c:v>
                </c:pt>
                <c:pt idx="130">
                  <c:v>14.567493848343945</c:v>
                </c:pt>
                <c:pt idx="131">
                  <c:v>10.890445014655416</c:v>
                </c:pt>
                <c:pt idx="132">
                  <c:v>6.1092743233683073</c:v>
                </c:pt>
                <c:pt idx="133">
                  <c:v>6.3748950497845476</c:v>
                </c:pt>
                <c:pt idx="134">
                  <c:v>20.756354133807935</c:v>
                </c:pt>
                <c:pt idx="135">
                  <c:v>12.294440282855541</c:v>
                </c:pt>
                <c:pt idx="136">
                  <c:v>10.7007159243581</c:v>
                </c:pt>
                <c:pt idx="137">
                  <c:v>19.807714642834402</c:v>
                </c:pt>
                <c:pt idx="138">
                  <c:v>18.95030761691293</c:v>
                </c:pt>
                <c:pt idx="139">
                  <c:v>28.733096289280322</c:v>
                </c:pt>
                <c:pt idx="140">
                  <c:v>21.349859555418142</c:v>
                </c:pt>
                <c:pt idx="141">
                  <c:v>16.612282651189908</c:v>
                </c:pt>
                <c:pt idx="142">
                  <c:v>7.9985064616840296</c:v>
                </c:pt>
                <c:pt idx="143">
                  <c:v>17.535187242922678</c:v>
                </c:pt>
                <c:pt idx="144">
                  <c:v>23.564830575576792</c:v>
                </c:pt>
                <c:pt idx="145">
                  <c:v>10.490348859362516</c:v>
                </c:pt>
                <c:pt idx="146">
                  <c:v>19.380996426388226</c:v>
                </c:pt>
                <c:pt idx="147">
                  <c:v>11.197909046357641</c:v>
                </c:pt>
                <c:pt idx="148">
                  <c:v>14.520365576595623</c:v>
                </c:pt>
                <c:pt idx="149">
                  <c:v>12.920664284258816</c:v>
                </c:pt>
                <c:pt idx="150">
                  <c:v>24.303154248963011</c:v>
                </c:pt>
                <c:pt idx="151">
                  <c:v>17.104498433447386</c:v>
                </c:pt>
                <c:pt idx="152">
                  <c:v>2.8302407479805023</c:v>
                </c:pt>
                <c:pt idx="153">
                  <c:v>6.7679670060403323</c:v>
                </c:pt>
                <c:pt idx="154">
                  <c:v>18.95030761691293</c:v>
                </c:pt>
                <c:pt idx="155">
                  <c:v>13.412880066516296</c:v>
                </c:pt>
                <c:pt idx="156">
                  <c:v>8.7368301350702477</c:v>
                </c:pt>
                <c:pt idx="157">
                  <c:v>12.182340610872599</c:v>
                </c:pt>
                <c:pt idx="158">
                  <c:v>19.811685235863521</c:v>
                </c:pt>
                <c:pt idx="159">
                  <c:v>12.305394556436969</c:v>
                </c:pt>
                <c:pt idx="160">
                  <c:v>14.766473467724362</c:v>
                </c:pt>
                <c:pt idx="161">
                  <c:v>13.658987957645035</c:v>
                </c:pt>
                <c:pt idx="162">
                  <c:v>22.949560847754945</c:v>
                </c:pt>
                <c:pt idx="163">
                  <c:v>0.61526972782184841</c:v>
                </c:pt>
                <c:pt idx="164">
                  <c:v>19.073361562477302</c:v>
                </c:pt>
                <c:pt idx="165">
                  <c:v>22.334291119933095</c:v>
                </c:pt>
                <c:pt idx="166">
                  <c:v>8.7368301350702477</c:v>
                </c:pt>
                <c:pt idx="167">
                  <c:v>6.1526972782184846</c:v>
                </c:pt>
                <c:pt idx="168">
                  <c:v>8.2446143528127696</c:v>
                </c:pt>
                <c:pt idx="169">
                  <c:v>13.535934012080665</c:v>
                </c:pt>
                <c:pt idx="170">
                  <c:v>13.289826120951927</c:v>
                </c:pt>
                <c:pt idx="171">
                  <c:v>18.888780644130748</c:v>
                </c:pt>
                <c:pt idx="172">
                  <c:v>11.429053238270379</c:v>
                </c:pt>
                <c:pt idx="173">
                  <c:v>10.577953529037478</c:v>
                </c:pt>
                <c:pt idx="174">
                  <c:v>10.273989347168586</c:v>
                </c:pt>
                <c:pt idx="175">
                  <c:v>9.3620968015619059</c:v>
                </c:pt>
                <c:pt idx="176">
                  <c:v>10.638746365411258</c:v>
                </c:pt>
                <c:pt idx="177">
                  <c:v>11.489846074644158</c:v>
                </c:pt>
                <c:pt idx="178">
                  <c:v>11.185881892775264</c:v>
                </c:pt>
                <c:pt idx="179">
                  <c:v>11.976188765634387</c:v>
                </c:pt>
                <c:pt idx="180">
                  <c:v>15.806137457182439</c:v>
                </c:pt>
                <c:pt idx="181">
                  <c:v>10.213196510794807</c:v>
                </c:pt>
                <c:pt idx="182">
                  <c:v>6.6872120011156477</c:v>
                </c:pt>
                <c:pt idx="183">
                  <c:v>12.888081311241066</c:v>
                </c:pt>
                <c:pt idx="184">
                  <c:v>6.5656263283680909</c:v>
                </c:pt>
                <c:pt idx="185">
                  <c:v>11.216278310962155</c:v>
                </c:pt>
                <c:pt idx="186">
                  <c:v>13.192045493109958</c:v>
                </c:pt>
                <c:pt idx="187">
                  <c:v>8.5717899287027848</c:v>
                </c:pt>
                <c:pt idx="188">
                  <c:v>12.401738620250836</c:v>
                </c:pt>
                <c:pt idx="189">
                  <c:v>15.502173275313547</c:v>
                </c:pt>
                <c:pt idx="190">
                  <c:v>11.733017420139273</c:v>
                </c:pt>
                <c:pt idx="191">
                  <c:v>6.0184908010040834</c:v>
                </c:pt>
                <c:pt idx="192">
                  <c:v>6.7480048374894261</c:v>
                </c:pt>
                <c:pt idx="193">
                  <c:v>16.414065820920225</c:v>
                </c:pt>
                <c:pt idx="194">
                  <c:v>7.6295009649092167</c:v>
                </c:pt>
                <c:pt idx="195">
                  <c:v>11.429053238270379</c:v>
                </c:pt>
                <c:pt idx="196">
                  <c:v>9.4836824743094628</c:v>
                </c:pt>
                <c:pt idx="197">
                  <c:v>7.659897383096105</c:v>
                </c:pt>
                <c:pt idx="198">
                  <c:v>12.523324292998396</c:v>
                </c:pt>
                <c:pt idx="199">
                  <c:v>12.888081311241066</c:v>
                </c:pt>
                <c:pt idx="200">
                  <c:v>7.2951403648534336</c:v>
                </c:pt>
                <c:pt idx="201">
                  <c:v>6.0792836373778609</c:v>
                </c:pt>
                <c:pt idx="202">
                  <c:v>11.733017420139273</c:v>
                </c:pt>
                <c:pt idx="203">
                  <c:v>10.577953529037478</c:v>
                </c:pt>
                <c:pt idx="204">
                  <c:v>7.8422758922174411</c:v>
                </c:pt>
                <c:pt idx="205">
                  <c:v>8.2070329104601125</c:v>
                </c:pt>
                <c:pt idx="206">
                  <c:v>1.2158567274755723</c:v>
                </c:pt>
                <c:pt idx="207">
                  <c:v>5.1065982553974036</c:v>
                </c:pt>
                <c:pt idx="208">
                  <c:v>15.745344620808661</c:v>
                </c:pt>
                <c:pt idx="209">
                  <c:v>12.523324292998396</c:v>
                </c:pt>
                <c:pt idx="210">
                  <c:v>11.489846074644158</c:v>
                </c:pt>
                <c:pt idx="211">
                  <c:v>10.456367856289921</c:v>
                </c:pt>
                <c:pt idx="212">
                  <c:v>7.2343475284796552</c:v>
                </c:pt>
                <c:pt idx="213">
                  <c:v>9.5444753106832412</c:v>
                </c:pt>
                <c:pt idx="214">
                  <c:v>17.812301057517136</c:v>
                </c:pt>
                <c:pt idx="215">
                  <c:v>10.152403674421029</c:v>
                </c:pt>
                <c:pt idx="216">
                  <c:v>6.8087976738632046</c:v>
                </c:pt>
                <c:pt idx="217">
                  <c:v>15.441380438939767</c:v>
                </c:pt>
                <c:pt idx="218">
                  <c:v>12.280152947503279</c:v>
                </c:pt>
                <c:pt idx="219">
                  <c:v>8.1462400740863341</c:v>
                </c:pt>
                <c:pt idx="220">
                  <c:v>12.340945783877059</c:v>
                </c:pt>
                <c:pt idx="221">
                  <c:v>9.4046517870235515</c:v>
                </c:pt>
                <c:pt idx="222">
                  <c:v>10.760332038158815</c:v>
                </c:pt>
                <c:pt idx="223">
                  <c:v>9.7268538198045782</c:v>
                </c:pt>
                <c:pt idx="224">
                  <c:v>8.2982221650207801</c:v>
                </c:pt>
                <c:pt idx="225">
                  <c:v>3.6475701824267168</c:v>
                </c:pt>
                <c:pt idx="226">
                  <c:v>7.2951403648534336</c:v>
                </c:pt>
                <c:pt idx="227">
                  <c:v>21.307889149009402</c:v>
                </c:pt>
                <c:pt idx="228">
                  <c:v>17.021994184658013</c:v>
                </c:pt>
                <c:pt idx="229">
                  <c:v>8.8635955432969222</c:v>
                </c:pt>
                <c:pt idx="230">
                  <c:v>9.1918768597153253</c:v>
                </c:pt>
                <c:pt idx="231">
                  <c:v>6.1400764737516393</c:v>
                </c:pt>
                <c:pt idx="232">
                  <c:v>13.769577438660855</c:v>
                </c:pt>
                <c:pt idx="233">
                  <c:v>18.663400766750033</c:v>
                </c:pt>
                <c:pt idx="234">
                  <c:v>17.569129712022018</c:v>
                </c:pt>
                <c:pt idx="235">
                  <c:v>1.2158567274755723</c:v>
                </c:pt>
                <c:pt idx="236">
                  <c:v>16.262083729985779</c:v>
                </c:pt>
                <c:pt idx="237">
                  <c:v>16.110101639051333</c:v>
                </c:pt>
                <c:pt idx="238">
                  <c:v>10.395575019916144</c:v>
                </c:pt>
                <c:pt idx="239">
                  <c:v>11.641828165578604</c:v>
                </c:pt>
                <c:pt idx="240">
                  <c:v>9.5444753106832412</c:v>
                </c:pt>
                <c:pt idx="241">
                  <c:v>5.8057158736958581</c:v>
                </c:pt>
                <c:pt idx="242">
                  <c:v>11.125089056401487</c:v>
                </c:pt>
                <c:pt idx="243">
                  <c:v>14.164730875090417</c:v>
                </c:pt>
                <c:pt idx="244">
                  <c:v>3.5259845096791596</c:v>
                </c:pt>
                <c:pt idx="245">
                  <c:v>13.100856238549291</c:v>
                </c:pt>
                <c:pt idx="246">
                  <c:v>5.319373182705629</c:v>
                </c:pt>
                <c:pt idx="247">
                  <c:v>4.681048400780953</c:v>
                </c:pt>
                <c:pt idx="248">
                  <c:v>6.1704728919385294</c:v>
                </c:pt>
                <c:pt idx="249">
                  <c:v>11.125089056401487</c:v>
                </c:pt>
                <c:pt idx="250">
                  <c:v>5.4105624372662966</c:v>
                </c:pt>
                <c:pt idx="251">
                  <c:v>12.219360111129502</c:v>
                </c:pt>
                <c:pt idx="252">
                  <c:v>9.4836824743094628</c:v>
                </c:pt>
                <c:pt idx="253">
                  <c:v>14.711866402454424</c:v>
                </c:pt>
                <c:pt idx="254">
                  <c:v>11.125089056401487</c:v>
                </c:pt>
                <c:pt idx="255">
                  <c:v>11.79381025651305</c:v>
                </c:pt>
                <c:pt idx="256">
                  <c:v>12.523324292998396</c:v>
                </c:pt>
                <c:pt idx="257">
                  <c:v>11.307467565522822</c:v>
                </c:pt>
                <c:pt idx="258">
                  <c:v>10.760332038158815</c:v>
                </c:pt>
                <c:pt idx="259">
                  <c:v>9.123668198287989</c:v>
                </c:pt>
                <c:pt idx="260">
                  <c:v>1.9978835470703626</c:v>
                </c:pt>
                <c:pt idx="261">
                  <c:v>1.3319223647135752</c:v>
                </c:pt>
                <c:pt idx="262">
                  <c:v>0.66596118235678758</c:v>
                </c:pt>
                <c:pt idx="263">
                  <c:v>6.5930157053321974</c:v>
                </c:pt>
                <c:pt idx="264">
                  <c:v>0.66596118235678758</c:v>
                </c:pt>
                <c:pt idx="265">
                  <c:v>12.919646937721678</c:v>
                </c:pt>
                <c:pt idx="266">
                  <c:v>0.66596118235678758</c:v>
                </c:pt>
                <c:pt idx="267">
                  <c:v>7.891640010927933</c:v>
                </c:pt>
                <c:pt idx="268">
                  <c:v>1.3319223647135752</c:v>
                </c:pt>
                <c:pt idx="269">
                  <c:v>7.2256788285711453</c:v>
                </c:pt>
                <c:pt idx="270">
                  <c:v>25.719379419025682</c:v>
                </c:pt>
                <c:pt idx="271">
                  <c:v>14.7076709896764</c:v>
                </c:pt>
                <c:pt idx="272">
                  <c:v>19.622932508401373</c:v>
                </c:pt>
                <c:pt idx="273">
                  <c:v>14.555264605047288</c:v>
                </c:pt>
                <c:pt idx="274">
                  <c:v>13.259762454334881</c:v>
                </c:pt>
                <c:pt idx="275">
                  <c:v>19.318107768801912</c:v>
                </c:pt>
                <c:pt idx="276">
                  <c:v>13.145457665863047</c:v>
                </c:pt>
                <c:pt idx="277">
                  <c:v>29.720166718952264</c:v>
                </c:pt>
                <c:pt idx="278">
                  <c:v>11.430833169284083</c:v>
                </c:pt>
                <c:pt idx="279">
                  <c:v>9.3351807407911007</c:v>
                </c:pt>
                <c:pt idx="280">
                  <c:v>19.737237296873207</c:v>
                </c:pt>
                <c:pt idx="281">
                  <c:v>8.8779472224942779</c:v>
                </c:pt>
                <c:pt idx="282">
                  <c:v>16.117477928860644</c:v>
                </c:pt>
                <c:pt idx="283">
                  <c:v>9.9448254318535323</c:v>
                </c:pt>
                <c:pt idx="284">
                  <c:v>7.8872757965519513</c:v>
                </c:pt>
                <c:pt idx="285">
                  <c:v>25.566961064055331</c:v>
                </c:pt>
                <c:pt idx="286">
                  <c:v>19.203802980330074</c:v>
                </c:pt>
                <c:pt idx="287">
                  <c:v>18.098820780745296</c:v>
                </c:pt>
                <c:pt idx="288">
                  <c:v>11.621347135241093</c:v>
                </c:pt>
                <c:pt idx="289">
                  <c:v>13.031152877391211</c:v>
                </c:pt>
                <c:pt idx="290">
                  <c:v>9.868619845470727</c:v>
                </c:pt>
                <c:pt idx="291">
                  <c:v>11.958370895733884</c:v>
                </c:pt>
                <c:pt idx="292">
                  <c:v>14.745772585833679</c:v>
                </c:pt>
                <c:pt idx="293">
                  <c:v>15.584031641976274</c:v>
                </c:pt>
                <c:pt idx="294">
                  <c:v>4.9914635140054049</c:v>
                </c:pt>
                <c:pt idx="295">
                  <c:v>26.062305754782422</c:v>
                </c:pt>
                <c:pt idx="296">
                  <c:v>21.337552216843843</c:v>
                </c:pt>
                <c:pt idx="297">
                  <c:v>7.7348646237863434</c:v>
                </c:pt>
                <c:pt idx="298">
                  <c:v>20.499293160701246</c:v>
                </c:pt>
                <c:pt idx="299">
                  <c:v>12.192893821248616</c:v>
                </c:pt>
                <c:pt idx="300">
                  <c:v>8.9541528088770814</c:v>
                </c:pt>
                <c:pt idx="301">
                  <c:v>15.584031641976274</c:v>
                </c:pt>
                <c:pt idx="302">
                  <c:v>20.95652428492982</c:v>
                </c:pt>
                <c:pt idx="303">
                  <c:v>6.8585003803840996</c:v>
                </c:pt>
                <c:pt idx="304">
                  <c:v>11.316525986744001</c:v>
                </c:pt>
                <c:pt idx="305">
                  <c:v>20.95652428492982</c:v>
                </c:pt>
                <c:pt idx="306">
                  <c:v>12.421503398192284</c:v>
                </c:pt>
                <c:pt idx="307">
                  <c:v>10.554468925881839</c:v>
                </c:pt>
                <c:pt idx="308">
                  <c:v>16.955736985003238</c:v>
                </c:pt>
                <c:pt idx="309">
                  <c:v>29.339138787038245</c:v>
                </c:pt>
                <c:pt idx="310">
                  <c:v>12.688226541634469</c:v>
                </c:pt>
                <c:pt idx="311">
                  <c:v>20.804117900300707</c:v>
                </c:pt>
                <c:pt idx="312">
                  <c:v>6.7060892076184917</c:v>
                </c:pt>
                <c:pt idx="313">
                  <c:v>6.6298836212356882</c:v>
                </c:pt>
                <c:pt idx="314">
                  <c:v>11.087908030561465</c:v>
                </c:pt>
                <c:pt idx="315">
                  <c:v>6.0202389301732575</c:v>
                </c:pt>
                <c:pt idx="316">
                  <c:v>17.87019923346039</c:v>
                </c:pt>
                <c:pt idx="317">
                  <c:v>13.602688790091621</c:v>
                </c:pt>
                <c:pt idx="318">
                  <c:v>6.0202389301732575</c:v>
                </c:pt>
                <c:pt idx="319">
                  <c:v>17.984515992273462</c:v>
                </c:pt>
                <c:pt idx="320">
                  <c:v>11.468935962475484</c:v>
                </c:pt>
                <c:pt idx="321">
                  <c:v>9.6781070765478425</c:v>
                </c:pt>
                <c:pt idx="322">
                  <c:v>3.4292501901920498</c:v>
                </c:pt>
                <c:pt idx="323">
                  <c:v>8.3826121080401759</c:v>
                </c:pt>
                <c:pt idx="324">
                  <c:v>14.555264605047288</c:v>
                </c:pt>
                <c:pt idx="325">
                  <c:v>22.747359156028082</c:v>
                </c:pt>
                <c:pt idx="326">
                  <c:v>18.632255097288429</c:v>
                </c:pt>
                <c:pt idx="327">
                  <c:v>14.555264605047288</c:v>
                </c:pt>
                <c:pt idx="328">
                  <c:v>13.602688790091621</c:v>
                </c:pt>
                <c:pt idx="329">
                  <c:v>9.1065639816426884</c:v>
                </c:pt>
                <c:pt idx="330">
                  <c:v>3.6578669493404612</c:v>
                </c:pt>
                <c:pt idx="331">
                  <c:v>16.041274736546086</c:v>
                </c:pt>
                <c:pt idx="332">
                  <c:v>34.444908286549612</c:v>
                </c:pt>
                <c:pt idx="333">
                  <c:v>17.565386464202163</c:v>
                </c:pt>
                <c:pt idx="334">
                  <c:v>15.46972685350444</c:v>
                </c:pt>
                <c:pt idx="335">
                  <c:v>15.431625257347163</c:v>
                </c:pt>
                <c:pt idx="336">
                  <c:v>27.54831588628122</c:v>
                </c:pt>
                <c:pt idx="337">
                  <c:v>11.483094672204512</c:v>
                </c:pt>
                <c:pt idx="338">
                  <c:v>22.966183794377326</c:v>
                </c:pt>
                <c:pt idx="339">
                  <c:v>18.107949671992284</c:v>
                </c:pt>
                <c:pt idx="340">
                  <c:v>11.262265848459737</c:v>
                </c:pt>
                <c:pt idx="341">
                  <c:v>19.30042948273784</c:v>
                </c:pt>
                <c:pt idx="342">
                  <c:v>15.237181900849835</c:v>
                </c:pt>
                <c:pt idx="343">
                  <c:v>25.395307793109474</c:v>
                </c:pt>
                <c:pt idx="344">
                  <c:v>20.095416023234879</c:v>
                </c:pt>
                <c:pt idx="345">
                  <c:v>27.382760269272818</c:v>
                </c:pt>
                <c:pt idx="346">
                  <c:v>8.83315017477514</c:v>
                </c:pt>
                <c:pt idx="347">
                  <c:v>14.353866605870735</c:v>
                </c:pt>
                <c:pt idx="348">
                  <c:v>17.092141245290094</c:v>
                </c:pt>
                <c:pt idx="349">
                  <c:v>17.887127785787133</c:v>
                </c:pt>
                <c:pt idx="350">
                  <c:v>10.599779377225413</c:v>
                </c:pt>
                <c:pt idx="351">
                  <c:v>12.145581143438838</c:v>
                </c:pt>
                <c:pt idx="352">
                  <c:v>14.574702367155133</c:v>
                </c:pt>
                <c:pt idx="353">
                  <c:v>10.158121729735864</c:v>
                </c:pt>
                <c:pt idx="354">
                  <c:v>19.432936489540175</c:v>
                </c:pt>
                <c:pt idx="355">
                  <c:v>14.574702367155133</c:v>
                </c:pt>
                <c:pt idx="356">
                  <c:v>22.745361908172175</c:v>
                </c:pt>
                <c:pt idx="357">
                  <c:v>25.041978900101981</c:v>
                </c:pt>
                <c:pt idx="358">
                  <c:v>9.9372942934990132</c:v>
                </c:pt>
                <c:pt idx="359">
                  <c:v>20.434153122516918</c:v>
                </c:pt>
                <c:pt idx="360">
                  <c:v>8.2665408452108267</c:v>
                </c:pt>
                <c:pt idx="361">
                  <c:v>17.972756283433366</c:v>
                </c:pt>
                <c:pt idx="362">
                  <c:v>13.932371293010409</c:v>
                </c:pt>
                <c:pt idx="363">
                  <c:v>26.007089384166445</c:v>
                </c:pt>
                <c:pt idx="364">
                  <c:v>20.527032718720978</c:v>
                </c:pt>
                <c:pt idx="365">
                  <c:v>19.969740551550622</c:v>
                </c:pt>
                <c:pt idx="366">
                  <c:v>4.3654767080885595</c:v>
                </c:pt>
                <c:pt idx="367">
                  <c:v>16.533078772432454</c:v>
                </c:pt>
                <c:pt idx="368">
                  <c:v>14.350342606880073</c:v>
                </c:pt>
                <c:pt idx="369">
                  <c:v>15.836467210956011</c:v>
                </c:pt>
                <c:pt idx="370">
                  <c:v>11.145897326207248</c:v>
                </c:pt>
                <c:pt idx="371">
                  <c:v>16.161545797670222</c:v>
                </c:pt>
                <c:pt idx="372">
                  <c:v>21.037885087789299</c:v>
                </c:pt>
                <c:pt idx="373">
                  <c:v>17.183265125752861</c:v>
                </c:pt>
                <c:pt idx="374">
                  <c:v>9.6133373010130772</c:v>
                </c:pt>
                <c:pt idx="375">
                  <c:v>18.344289258195598</c:v>
                </c:pt>
                <c:pt idx="376">
                  <c:v>5.2478605929245177</c:v>
                </c:pt>
                <c:pt idx="377">
                  <c:v>21.362963674503511</c:v>
                </c:pt>
                <c:pt idx="378">
                  <c:v>8.3594233594040848</c:v>
                </c:pt>
                <c:pt idx="379">
                  <c:v>13.83949023781175</c:v>
                </c:pt>
                <c:pt idx="380">
                  <c:v>17.926316485331334</c:v>
                </c:pt>
                <c:pt idx="381">
                  <c:v>13.560842695231972</c:v>
                </c:pt>
                <c:pt idx="382">
                  <c:v>16.904611747194686</c:v>
                </c:pt>
                <c:pt idx="383">
                  <c:v>20.062620147754682</c:v>
                </c:pt>
                <c:pt idx="384">
                  <c:v>17.647677696719153</c:v>
                </c:pt>
                <c:pt idx="385">
                  <c:v>21.548737456857623</c:v>
                </c:pt>
                <c:pt idx="386">
                  <c:v>10.635044957138923</c:v>
                </c:pt>
                <c:pt idx="387">
                  <c:v>11.378103611690394</c:v>
                </c:pt>
                <c:pt idx="388">
                  <c:v>15.093401261431543</c:v>
                </c:pt>
                <c:pt idx="389">
                  <c:v>16.951051545296718</c:v>
                </c:pt>
                <c:pt idx="390">
                  <c:v>5.5729493926009237</c:v>
                </c:pt>
                <c:pt idx="391">
                  <c:v>14.721868286669309</c:v>
                </c:pt>
                <c:pt idx="392">
                  <c:v>12.074722468139834</c:v>
                </c:pt>
                <c:pt idx="393">
                  <c:v>8.1272170739209386</c:v>
                </c:pt>
                <c:pt idx="394">
                  <c:v>18.29784946009357</c:v>
                </c:pt>
                <c:pt idx="395">
                  <c:v>16.393759378126365</c:v>
                </c:pt>
                <c:pt idx="396">
                  <c:v>19.365993996332243</c:v>
                </c:pt>
                <c:pt idx="397">
                  <c:v>15.790027412853981</c:v>
                </c:pt>
                <c:pt idx="398">
                  <c:v>19.737526971094479</c:v>
                </c:pt>
                <c:pt idx="399">
                  <c:v>20.99144528968727</c:v>
                </c:pt>
                <c:pt idx="400">
                  <c:v>11.378103611690394</c:v>
                </c:pt>
                <c:pt idx="401">
                  <c:v>11.238779840400506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188-479A-BDDC-7597706B0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89920"/>
        <c:axId val="367990752"/>
      </c:scatterChart>
      <c:valAx>
        <c:axId val="36798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d2 observed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990752"/>
        <c:crosses val="autoZero"/>
        <c:crossBetween val="midCat"/>
      </c:valAx>
      <c:valAx>
        <c:axId val="36799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d2 estimated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989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Model3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evaluation_model3!$D$2:$D$403</c:f>
              <c:numCache>
                <c:formatCode>General</c:formatCode>
                <c:ptCount val="402"/>
                <c:pt idx="0">
                  <c:v>17.34789</c:v>
                </c:pt>
                <c:pt idx="1">
                  <c:v>17.889019999999999</c:v>
                </c:pt>
                <c:pt idx="2">
                  <c:v>24.22</c:v>
                </c:pt>
                <c:pt idx="3">
                  <c:v>23.65</c:v>
                </c:pt>
                <c:pt idx="4">
                  <c:v>22.8</c:v>
                </c:pt>
                <c:pt idx="5">
                  <c:v>19.899999999999999</c:v>
                </c:pt>
                <c:pt idx="6">
                  <c:v>20.65831</c:v>
                </c:pt>
                <c:pt idx="7">
                  <c:v>19.03</c:v>
                </c:pt>
                <c:pt idx="8">
                  <c:v>21.35859</c:v>
                </c:pt>
                <c:pt idx="9">
                  <c:v>21.454090000000001</c:v>
                </c:pt>
                <c:pt idx="10">
                  <c:v>20.276340000000001</c:v>
                </c:pt>
                <c:pt idx="11">
                  <c:v>19.576059999999998</c:v>
                </c:pt>
                <c:pt idx="12">
                  <c:v>25.17831</c:v>
                </c:pt>
                <c:pt idx="13">
                  <c:v>21.8</c:v>
                </c:pt>
                <c:pt idx="14">
                  <c:v>19.350000000000001</c:v>
                </c:pt>
                <c:pt idx="15">
                  <c:v>22.31352</c:v>
                </c:pt>
                <c:pt idx="16">
                  <c:v>25.114650000000001</c:v>
                </c:pt>
                <c:pt idx="17">
                  <c:v>17.920850000000002</c:v>
                </c:pt>
                <c:pt idx="18">
                  <c:v>30.05</c:v>
                </c:pt>
                <c:pt idx="19">
                  <c:v>21.294930000000001</c:v>
                </c:pt>
                <c:pt idx="20">
                  <c:v>23.586760000000002</c:v>
                </c:pt>
                <c:pt idx="21">
                  <c:v>17.411549999999998</c:v>
                </c:pt>
                <c:pt idx="22">
                  <c:v>22.186199999999999</c:v>
                </c:pt>
                <c:pt idx="23">
                  <c:v>24.66902</c:v>
                </c:pt>
                <c:pt idx="24">
                  <c:v>28.043099999999999</c:v>
                </c:pt>
                <c:pt idx="25">
                  <c:v>14.4831</c:v>
                </c:pt>
                <c:pt idx="26">
                  <c:v>16.201969999999999</c:v>
                </c:pt>
                <c:pt idx="27">
                  <c:v>25.14648</c:v>
                </c:pt>
                <c:pt idx="28">
                  <c:v>25.78</c:v>
                </c:pt>
                <c:pt idx="29">
                  <c:v>18.302820000000001</c:v>
                </c:pt>
                <c:pt idx="30">
                  <c:v>21.55</c:v>
                </c:pt>
                <c:pt idx="31">
                  <c:v>23.14113</c:v>
                </c:pt>
                <c:pt idx="32">
                  <c:v>0.5</c:v>
                </c:pt>
                <c:pt idx="33">
                  <c:v>5.9249999999999998</c:v>
                </c:pt>
                <c:pt idx="34">
                  <c:v>9.6999999999999993</c:v>
                </c:pt>
                <c:pt idx="35">
                  <c:v>1</c:v>
                </c:pt>
                <c:pt idx="36">
                  <c:v>6.85</c:v>
                </c:pt>
                <c:pt idx="37">
                  <c:v>5.4249999999999998</c:v>
                </c:pt>
                <c:pt idx="38">
                  <c:v>4.95</c:v>
                </c:pt>
                <c:pt idx="39">
                  <c:v>8.3000000000000007</c:v>
                </c:pt>
                <c:pt idx="40">
                  <c:v>9.1999999999999993</c:v>
                </c:pt>
                <c:pt idx="41">
                  <c:v>11.6</c:v>
                </c:pt>
                <c:pt idx="42">
                  <c:v>13.1</c:v>
                </c:pt>
                <c:pt idx="43">
                  <c:v>2.7</c:v>
                </c:pt>
                <c:pt idx="44">
                  <c:v>9.35</c:v>
                </c:pt>
                <c:pt idx="45">
                  <c:v>10.1</c:v>
                </c:pt>
                <c:pt idx="46">
                  <c:v>3</c:v>
                </c:pt>
                <c:pt idx="47">
                  <c:v>13.7</c:v>
                </c:pt>
                <c:pt idx="48">
                  <c:v>6.6</c:v>
                </c:pt>
                <c:pt idx="49">
                  <c:v>10.1</c:v>
                </c:pt>
                <c:pt idx="50">
                  <c:v>9.35</c:v>
                </c:pt>
                <c:pt idx="51">
                  <c:v>16.149999999999999</c:v>
                </c:pt>
                <c:pt idx="52">
                  <c:v>9.2744999999999997</c:v>
                </c:pt>
                <c:pt idx="53">
                  <c:v>6.75</c:v>
                </c:pt>
                <c:pt idx="54">
                  <c:v>7.65</c:v>
                </c:pt>
                <c:pt idx="55">
                  <c:v>6.25</c:v>
                </c:pt>
                <c:pt idx="56">
                  <c:v>6</c:v>
                </c:pt>
                <c:pt idx="57">
                  <c:v>8.8000000000000007</c:v>
                </c:pt>
                <c:pt idx="58">
                  <c:v>11.45</c:v>
                </c:pt>
                <c:pt idx="59">
                  <c:v>9.1</c:v>
                </c:pt>
                <c:pt idx="60">
                  <c:v>9.9499999999999993</c:v>
                </c:pt>
                <c:pt idx="61">
                  <c:v>12.6</c:v>
                </c:pt>
                <c:pt idx="62">
                  <c:v>7.55</c:v>
                </c:pt>
                <c:pt idx="63">
                  <c:v>11.95</c:v>
                </c:pt>
                <c:pt idx="64">
                  <c:v>10.3</c:v>
                </c:pt>
                <c:pt idx="65">
                  <c:v>11.75</c:v>
                </c:pt>
                <c:pt idx="66">
                  <c:v>11.33183</c:v>
                </c:pt>
                <c:pt idx="67">
                  <c:v>11.93662</c:v>
                </c:pt>
                <c:pt idx="68">
                  <c:v>9.7084510000000002</c:v>
                </c:pt>
                <c:pt idx="69">
                  <c:v>20.626480000000001</c:v>
                </c:pt>
                <c:pt idx="70">
                  <c:v>12.859719999999999</c:v>
                </c:pt>
                <c:pt idx="71">
                  <c:v>18.939440000000001</c:v>
                </c:pt>
                <c:pt idx="72">
                  <c:v>13.1462</c:v>
                </c:pt>
                <c:pt idx="73">
                  <c:v>9.3583110000000005</c:v>
                </c:pt>
                <c:pt idx="74">
                  <c:v>9.8676060000000003</c:v>
                </c:pt>
                <c:pt idx="75">
                  <c:v>13.528169999999999</c:v>
                </c:pt>
                <c:pt idx="76">
                  <c:v>16.074649999999998</c:v>
                </c:pt>
                <c:pt idx="77">
                  <c:v>16.074649999999998</c:v>
                </c:pt>
                <c:pt idx="78">
                  <c:v>7.2256349999999996</c:v>
                </c:pt>
                <c:pt idx="79">
                  <c:v>9.1036619999999999</c:v>
                </c:pt>
                <c:pt idx="80">
                  <c:v>19.862539999999999</c:v>
                </c:pt>
                <c:pt idx="81">
                  <c:v>8.4988740000000007</c:v>
                </c:pt>
                <c:pt idx="82">
                  <c:v>10.886200000000001</c:v>
                </c:pt>
                <c:pt idx="83">
                  <c:v>11.968450000000001</c:v>
                </c:pt>
                <c:pt idx="84">
                  <c:v>10.09042</c:v>
                </c:pt>
                <c:pt idx="85">
                  <c:v>19.098590000000002</c:v>
                </c:pt>
                <c:pt idx="86">
                  <c:v>13.49634</c:v>
                </c:pt>
                <c:pt idx="87">
                  <c:v>19.544229999999999</c:v>
                </c:pt>
                <c:pt idx="88">
                  <c:v>6.4616910000000001</c:v>
                </c:pt>
                <c:pt idx="89">
                  <c:v>8.0850720000000003</c:v>
                </c:pt>
                <c:pt idx="90">
                  <c:v>11.554650000000001</c:v>
                </c:pt>
                <c:pt idx="91">
                  <c:v>18.461970000000001</c:v>
                </c:pt>
                <c:pt idx="92">
                  <c:v>13.84648</c:v>
                </c:pt>
                <c:pt idx="93">
                  <c:v>9.9312690000000003</c:v>
                </c:pt>
                <c:pt idx="94">
                  <c:v>16.552109999999999</c:v>
                </c:pt>
                <c:pt idx="95">
                  <c:v>11.33183</c:v>
                </c:pt>
                <c:pt idx="96">
                  <c:v>8.6898599999999995</c:v>
                </c:pt>
                <c:pt idx="97">
                  <c:v>13.973800000000001</c:v>
                </c:pt>
                <c:pt idx="98">
                  <c:v>19.098590000000002</c:v>
                </c:pt>
                <c:pt idx="99">
                  <c:v>7.4484519999999996</c:v>
                </c:pt>
                <c:pt idx="100">
                  <c:v>11.42733</c:v>
                </c:pt>
                <c:pt idx="101">
                  <c:v>12.223100000000001</c:v>
                </c:pt>
                <c:pt idx="102">
                  <c:v>20.053519999999999</c:v>
                </c:pt>
                <c:pt idx="103">
                  <c:v>24.191549999999999</c:v>
                </c:pt>
                <c:pt idx="104">
                  <c:v>19.576059999999998</c:v>
                </c:pt>
                <c:pt idx="105">
                  <c:v>12.25493</c:v>
                </c:pt>
                <c:pt idx="106">
                  <c:v>11.618309999999999</c:v>
                </c:pt>
                <c:pt idx="107">
                  <c:v>7.0346479999999998</c:v>
                </c:pt>
                <c:pt idx="108">
                  <c:v>14.57859</c:v>
                </c:pt>
                <c:pt idx="109">
                  <c:v>8.6898599999999995</c:v>
                </c:pt>
                <c:pt idx="110">
                  <c:v>9.8676060000000003</c:v>
                </c:pt>
                <c:pt idx="111">
                  <c:v>14.4831</c:v>
                </c:pt>
                <c:pt idx="112">
                  <c:v>20.849299999999999</c:v>
                </c:pt>
                <c:pt idx="113">
                  <c:v>13.84648</c:v>
                </c:pt>
                <c:pt idx="114">
                  <c:v>19.544229999999999</c:v>
                </c:pt>
                <c:pt idx="115">
                  <c:v>8.5625359999999997</c:v>
                </c:pt>
                <c:pt idx="116">
                  <c:v>9.8039450000000006</c:v>
                </c:pt>
                <c:pt idx="117">
                  <c:v>15.85183</c:v>
                </c:pt>
                <c:pt idx="118">
                  <c:v>14.132960000000001</c:v>
                </c:pt>
                <c:pt idx="119">
                  <c:v>18.557469999999999</c:v>
                </c:pt>
                <c:pt idx="120">
                  <c:v>19.639720000000001</c:v>
                </c:pt>
                <c:pt idx="121">
                  <c:v>15.788169999999999</c:v>
                </c:pt>
                <c:pt idx="122">
                  <c:v>10.50423</c:v>
                </c:pt>
                <c:pt idx="123">
                  <c:v>6.4616910000000001</c:v>
                </c:pt>
                <c:pt idx="124">
                  <c:v>13.08254</c:v>
                </c:pt>
                <c:pt idx="125">
                  <c:v>18.65296</c:v>
                </c:pt>
                <c:pt idx="126">
                  <c:v>8.6261980000000005</c:v>
                </c:pt>
                <c:pt idx="127">
                  <c:v>22.6</c:v>
                </c:pt>
                <c:pt idx="128">
                  <c:v>17.920850000000002</c:v>
                </c:pt>
                <c:pt idx="129">
                  <c:v>18.1755</c:v>
                </c:pt>
                <c:pt idx="130">
                  <c:v>12.955209999999999</c:v>
                </c:pt>
                <c:pt idx="131">
                  <c:v>11.3</c:v>
                </c:pt>
                <c:pt idx="132">
                  <c:v>7.9577470000000003</c:v>
                </c:pt>
                <c:pt idx="133">
                  <c:v>7.3847889999999996</c:v>
                </c:pt>
                <c:pt idx="134">
                  <c:v>22.759160000000001</c:v>
                </c:pt>
                <c:pt idx="135">
                  <c:v>12.063940000000001</c:v>
                </c:pt>
                <c:pt idx="136">
                  <c:v>11.045349999999999</c:v>
                </c:pt>
                <c:pt idx="137">
                  <c:v>20.276340000000001</c:v>
                </c:pt>
                <c:pt idx="138">
                  <c:v>21.80423</c:v>
                </c:pt>
                <c:pt idx="139">
                  <c:v>27.692959999999999</c:v>
                </c:pt>
                <c:pt idx="140">
                  <c:v>19.735209999999999</c:v>
                </c:pt>
                <c:pt idx="141">
                  <c:v>19.098590000000002</c:v>
                </c:pt>
                <c:pt idx="142">
                  <c:v>11.618309999999999</c:v>
                </c:pt>
                <c:pt idx="143">
                  <c:v>19.735209999999999</c:v>
                </c:pt>
                <c:pt idx="144">
                  <c:v>23.714089999999999</c:v>
                </c:pt>
                <c:pt idx="145">
                  <c:v>13.369020000000001</c:v>
                </c:pt>
                <c:pt idx="146">
                  <c:v>20.371829999999999</c:v>
                </c:pt>
                <c:pt idx="147">
                  <c:v>13.687329999999999</c:v>
                </c:pt>
                <c:pt idx="148">
                  <c:v>17.18873</c:v>
                </c:pt>
                <c:pt idx="149">
                  <c:v>15.59718</c:v>
                </c:pt>
                <c:pt idx="150">
                  <c:v>23.077470000000002</c:v>
                </c:pt>
                <c:pt idx="151">
                  <c:v>20.69014</c:v>
                </c:pt>
                <c:pt idx="152">
                  <c:v>7.0028180000000004</c:v>
                </c:pt>
                <c:pt idx="153">
                  <c:v>11</c:v>
                </c:pt>
                <c:pt idx="154">
                  <c:v>17.82535</c:v>
                </c:pt>
                <c:pt idx="155">
                  <c:v>15.27887</c:v>
                </c:pt>
                <c:pt idx="156">
                  <c:v>12.7324</c:v>
                </c:pt>
                <c:pt idx="157">
                  <c:v>10.98169</c:v>
                </c:pt>
                <c:pt idx="158">
                  <c:v>24.191549999999999</c:v>
                </c:pt>
                <c:pt idx="159">
                  <c:v>12.7324</c:v>
                </c:pt>
                <c:pt idx="160">
                  <c:v>16.552109999999999</c:v>
                </c:pt>
                <c:pt idx="161">
                  <c:v>17.18873</c:v>
                </c:pt>
                <c:pt idx="162">
                  <c:v>24.66902</c:v>
                </c:pt>
                <c:pt idx="163">
                  <c:v>7.0028180000000004</c:v>
                </c:pt>
                <c:pt idx="164">
                  <c:v>20.371829999999999</c:v>
                </c:pt>
                <c:pt idx="165">
                  <c:v>21.963380000000001</c:v>
                </c:pt>
                <c:pt idx="166">
                  <c:v>9.549296</c:v>
                </c:pt>
                <c:pt idx="167">
                  <c:v>7.3211269999999997</c:v>
                </c:pt>
                <c:pt idx="168">
                  <c:v>10.34507</c:v>
                </c:pt>
                <c:pt idx="169">
                  <c:v>16.233799999999999</c:v>
                </c:pt>
                <c:pt idx="170">
                  <c:v>15.59718</c:v>
                </c:pt>
                <c:pt idx="171">
                  <c:v>21.64507</c:v>
                </c:pt>
                <c:pt idx="172">
                  <c:v>12.25493</c:v>
                </c:pt>
                <c:pt idx="173">
                  <c:v>10.82254</c:v>
                </c:pt>
                <c:pt idx="174">
                  <c:v>9.8676060000000003</c:v>
                </c:pt>
                <c:pt idx="175">
                  <c:v>9.3901409999999998</c:v>
                </c:pt>
                <c:pt idx="176">
                  <c:v>10.854369999999999</c:v>
                </c:pt>
                <c:pt idx="177">
                  <c:v>11.14085</c:v>
                </c:pt>
                <c:pt idx="178">
                  <c:v>11.777469999999999</c:v>
                </c:pt>
                <c:pt idx="179">
                  <c:v>11.204510000000001</c:v>
                </c:pt>
                <c:pt idx="180">
                  <c:v>15.438029999999999</c:v>
                </c:pt>
                <c:pt idx="181">
                  <c:v>9.8676060000000003</c:v>
                </c:pt>
                <c:pt idx="182">
                  <c:v>6.5253519999999998</c:v>
                </c:pt>
                <c:pt idx="183">
                  <c:v>13.114369999999999</c:v>
                </c:pt>
                <c:pt idx="184">
                  <c:v>9.3901409999999998</c:v>
                </c:pt>
                <c:pt idx="185">
                  <c:v>11.68197</c:v>
                </c:pt>
                <c:pt idx="186">
                  <c:v>13.209860000000001</c:v>
                </c:pt>
                <c:pt idx="187">
                  <c:v>8.9763380000000002</c:v>
                </c:pt>
                <c:pt idx="188">
                  <c:v>12.09578</c:v>
                </c:pt>
                <c:pt idx="189">
                  <c:v>13.94197</c:v>
                </c:pt>
                <c:pt idx="190">
                  <c:v>11.618309999999999</c:v>
                </c:pt>
                <c:pt idx="191">
                  <c:v>6.5890149999999998</c:v>
                </c:pt>
                <c:pt idx="192">
                  <c:v>7.9577470000000003</c:v>
                </c:pt>
                <c:pt idx="193">
                  <c:v>16.64761</c:v>
                </c:pt>
                <c:pt idx="194">
                  <c:v>9.899438</c:v>
                </c:pt>
                <c:pt idx="195">
                  <c:v>12.82789</c:v>
                </c:pt>
                <c:pt idx="196">
                  <c:v>9.899438</c:v>
                </c:pt>
                <c:pt idx="197">
                  <c:v>12.47775</c:v>
                </c:pt>
                <c:pt idx="198">
                  <c:v>13.71916</c:v>
                </c:pt>
                <c:pt idx="199">
                  <c:v>16.233799999999999</c:v>
                </c:pt>
                <c:pt idx="200">
                  <c:v>8.2760569999999998</c:v>
                </c:pt>
                <c:pt idx="201">
                  <c:v>7.1301410000000001</c:v>
                </c:pt>
                <c:pt idx="202">
                  <c:v>12.92338</c:v>
                </c:pt>
                <c:pt idx="203">
                  <c:v>11.33183</c:v>
                </c:pt>
                <c:pt idx="204">
                  <c:v>8.2760569999999998</c:v>
                </c:pt>
                <c:pt idx="205">
                  <c:v>7.7985920000000002</c:v>
                </c:pt>
                <c:pt idx="206">
                  <c:v>3.7878880000000001</c:v>
                </c:pt>
                <c:pt idx="207">
                  <c:v>6.8436630000000003</c:v>
                </c:pt>
                <c:pt idx="208">
                  <c:v>16.456620000000001</c:v>
                </c:pt>
                <c:pt idx="209">
                  <c:v>13.71916</c:v>
                </c:pt>
                <c:pt idx="210">
                  <c:v>12.41409</c:v>
                </c:pt>
                <c:pt idx="211">
                  <c:v>11.618309999999999</c:v>
                </c:pt>
                <c:pt idx="212">
                  <c:v>8.5943670000000001</c:v>
                </c:pt>
                <c:pt idx="213">
                  <c:v>9.549296</c:v>
                </c:pt>
                <c:pt idx="214">
                  <c:v>16.615780000000001</c:v>
                </c:pt>
                <c:pt idx="215">
                  <c:v>11.14085</c:v>
                </c:pt>
                <c:pt idx="216">
                  <c:v>8.7535220000000002</c:v>
                </c:pt>
                <c:pt idx="217">
                  <c:v>14.57859</c:v>
                </c:pt>
                <c:pt idx="218">
                  <c:v>11.777469999999999</c:v>
                </c:pt>
                <c:pt idx="219">
                  <c:v>7.7667609999999998</c:v>
                </c:pt>
                <c:pt idx="220">
                  <c:v>13.050700000000001</c:v>
                </c:pt>
                <c:pt idx="221">
                  <c:v>10.727040000000001</c:v>
                </c:pt>
                <c:pt idx="222">
                  <c:v>12.7324</c:v>
                </c:pt>
                <c:pt idx="223">
                  <c:v>10.15409</c:v>
                </c:pt>
                <c:pt idx="224">
                  <c:v>8.6580290000000009</c:v>
                </c:pt>
                <c:pt idx="225">
                  <c:v>7.0983099999999997</c:v>
                </c:pt>
                <c:pt idx="226">
                  <c:v>8.4352119999999999</c:v>
                </c:pt>
                <c:pt idx="227">
                  <c:v>23.745920000000002</c:v>
                </c:pt>
                <c:pt idx="228">
                  <c:v>19.416899999999998</c:v>
                </c:pt>
                <c:pt idx="229">
                  <c:v>9.549296</c:v>
                </c:pt>
                <c:pt idx="230">
                  <c:v>9.2309870000000007</c:v>
                </c:pt>
                <c:pt idx="231">
                  <c:v>8.0532400000000006</c:v>
                </c:pt>
                <c:pt idx="232">
                  <c:v>16.456620000000001</c:v>
                </c:pt>
                <c:pt idx="233">
                  <c:v>21.963380000000001</c:v>
                </c:pt>
                <c:pt idx="234">
                  <c:v>20.371829999999999</c:v>
                </c:pt>
                <c:pt idx="235">
                  <c:v>0.95492960000000005</c:v>
                </c:pt>
                <c:pt idx="236">
                  <c:v>17.18873</c:v>
                </c:pt>
                <c:pt idx="237">
                  <c:v>15.119719999999999</c:v>
                </c:pt>
                <c:pt idx="238">
                  <c:v>9.8676060000000003</c:v>
                </c:pt>
                <c:pt idx="239">
                  <c:v>11.459160000000001</c:v>
                </c:pt>
                <c:pt idx="240">
                  <c:v>10.50423</c:v>
                </c:pt>
                <c:pt idx="241">
                  <c:v>6.0478880000000004</c:v>
                </c:pt>
                <c:pt idx="242">
                  <c:v>10.82254</c:v>
                </c:pt>
                <c:pt idx="243">
                  <c:v>14.00564</c:v>
                </c:pt>
                <c:pt idx="244">
                  <c:v>2.4191549999999999</c:v>
                </c:pt>
                <c:pt idx="245">
                  <c:v>13.528169999999999</c:v>
                </c:pt>
                <c:pt idx="246">
                  <c:v>6.5253519999999998</c:v>
                </c:pt>
                <c:pt idx="247">
                  <c:v>5.1566200000000002</c:v>
                </c:pt>
                <c:pt idx="248">
                  <c:v>6.3661979999999998</c:v>
                </c:pt>
                <c:pt idx="249">
                  <c:v>10.34507</c:v>
                </c:pt>
                <c:pt idx="250">
                  <c:v>8.5943670000000001</c:v>
                </c:pt>
                <c:pt idx="251">
                  <c:v>11.618309999999999</c:v>
                </c:pt>
                <c:pt idx="252">
                  <c:v>10.24958</c:v>
                </c:pt>
                <c:pt idx="253">
                  <c:v>14.865069999999999</c:v>
                </c:pt>
                <c:pt idx="254">
                  <c:v>10.50423</c:v>
                </c:pt>
                <c:pt idx="255">
                  <c:v>11.777469999999999</c:v>
                </c:pt>
                <c:pt idx="256">
                  <c:v>11.872960000000001</c:v>
                </c:pt>
                <c:pt idx="257">
                  <c:v>12.032109999999999</c:v>
                </c:pt>
                <c:pt idx="258">
                  <c:v>10.34507</c:v>
                </c:pt>
                <c:pt idx="259">
                  <c:v>9.549296</c:v>
                </c:pt>
                <c:pt idx="260">
                  <c:v>4.2971839999999997</c:v>
                </c:pt>
                <c:pt idx="261">
                  <c:v>4.774648</c:v>
                </c:pt>
                <c:pt idx="262">
                  <c:v>2.864789</c:v>
                </c:pt>
                <c:pt idx="263">
                  <c:v>7.0028180000000004</c:v>
                </c:pt>
                <c:pt idx="264">
                  <c:v>4.1380290000000004</c:v>
                </c:pt>
                <c:pt idx="265">
                  <c:v>11.777469999999999</c:v>
                </c:pt>
                <c:pt idx="266">
                  <c:v>3.1830989999999999</c:v>
                </c:pt>
                <c:pt idx="267">
                  <c:v>7.9577470000000003</c:v>
                </c:pt>
                <c:pt idx="268">
                  <c:v>3.1830989999999999</c:v>
                </c:pt>
                <c:pt idx="269">
                  <c:v>8.2760569999999998</c:v>
                </c:pt>
                <c:pt idx="270">
                  <c:v>23.236619999999998</c:v>
                </c:pt>
                <c:pt idx="271">
                  <c:v>14.101129999999999</c:v>
                </c:pt>
                <c:pt idx="272">
                  <c:v>18.84394</c:v>
                </c:pt>
                <c:pt idx="273">
                  <c:v>14.16479</c:v>
                </c:pt>
                <c:pt idx="274">
                  <c:v>15.91549</c:v>
                </c:pt>
                <c:pt idx="275">
                  <c:v>19.098590000000002</c:v>
                </c:pt>
                <c:pt idx="276">
                  <c:v>13.84648</c:v>
                </c:pt>
                <c:pt idx="277">
                  <c:v>30.398589999999999</c:v>
                </c:pt>
                <c:pt idx="278">
                  <c:v>10.886200000000001</c:v>
                </c:pt>
                <c:pt idx="279">
                  <c:v>8.0850720000000003</c:v>
                </c:pt>
                <c:pt idx="280">
                  <c:v>18.461970000000001</c:v>
                </c:pt>
                <c:pt idx="281">
                  <c:v>9.1036619999999999</c:v>
                </c:pt>
                <c:pt idx="282">
                  <c:v>14.865069999999999</c:v>
                </c:pt>
                <c:pt idx="283">
                  <c:v>10.217750000000001</c:v>
                </c:pt>
                <c:pt idx="284">
                  <c:v>11.045349999999999</c:v>
                </c:pt>
                <c:pt idx="285">
                  <c:v>32.785919999999997</c:v>
                </c:pt>
                <c:pt idx="286">
                  <c:v>18.461970000000001</c:v>
                </c:pt>
                <c:pt idx="287">
                  <c:v>17.252400000000002</c:v>
                </c:pt>
                <c:pt idx="288">
                  <c:v>7.0028180000000004</c:v>
                </c:pt>
                <c:pt idx="289">
                  <c:v>12.50958</c:v>
                </c:pt>
                <c:pt idx="290">
                  <c:v>9.549296</c:v>
                </c:pt>
                <c:pt idx="291">
                  <c:v>11.777469999999999</c:v>
                </c:pt>
                <c:pt idx="292">
                  <c:v>14.0693</c:v>
                </c:pt>
                <c:pt idx="293">
                  <c:v>14.51493</c:v>
                </c:pt>
                <c:pt idx="294">
                  <c:v>6.6208460000000002</c:v>
                </c:pt>
                <c:pt idx="295">
                  <c:v>23.68225</c:v>
                </c:pt>
                <c:pt idx="296">
                  <c:v>19.257750000000001</c:v>
                </c:pt>
                <c:pt idx="297">
                  <c:v>6.1752120000000001</c:v>
                </c:pt>
                <c:pt idx="298">
                  <c:v>19.194089999999999</c:v>
                </c:pt>
                <c:pt idx="299">
                  <c:v>10.59972</c:v>
                </c:pt>
                <c:pt idx="300">
                  <c:v>11.363659999999999</c:v>
                </c:pt>
                <c:pt idx="301">
                  <c:v>16.074649999999998</c:v>
                </c:pt>
                <c:pt idx="302">
                  <c:v>19.480560000000001</c:v>
                </c:pt>
                <c:pt idx="303">
                  <c:v>6.4298599999999997</c:v>
                </c:pt>
                <c:pt idx="304">
                  <c:v>9.6447900000000004</c:v>
                </c:pt>
                <c:pt idx="305">
                  <c:v>18.907609999999998</c:v>
                </c:pt>
                <c:pt idx="306">
                  <c:v>11.93662</c:v>
                </c:pt>
                <c:pt idx="307">
                  <c:v>9.4856350000000003</c:v>
                </c:pt>
                <c:pt idx="308">
                  <c:v>14.642250000000001</c:v>
                </c:pt>
                <c:pt idx="309">
                  <c:v>26.196899999999999</c:v>
                </c:pt>
                <c:pt idx="310">
                  <c:v>13.528169999999999</c:v>
                </c:pt>
                <c:pt idx="311">
                  <c:v>18.461970000000001</c:v>
                </c:pt>
                <c:pt idx="312">
                  <c:v>5.7295780000000001</c:v>
                </c:pt>
                <c:pt idx="313">
                  <c:v>6.8436630000000003</c:v>
                </c:pt>
                <c:pt idx="314">
                  <c:v>10.536060000000001</c:v>
                </c:pt>
                <c:pt idx="315">
                  <c:v>4.551831</c:v>
                </c:pt>
                <c:pt idx="316">
                  <c:v>16.615780000000001</c:v>
                </c:pt>
                <c:pt idx="317">
                  <c:v>12.955209999999999</c:v>
                </c:pt>
                <c:pt idx="318">
                  <c:v>5.3476059999999999</c:v>
                </c:pt>
                <c:pt idx="319">
                  <c:v>18.780280000000001</c:v>
                </c:pt>
                <c:pt idx="320">
                  <c:v>12.09578</c:v>
                </c:pt>
                <c:pt idx="321">
                  <c:v>10.185919999999999</c:v>
                </c:pt>
                <c:pt idx="322">
                  <c:v>3.8197190000000001</c:v>
                </c:pt>
                <c:pt idx="323">
                  <c:v>8.5943670000000001</c:v>
                </c:pt>
                <c:pt idx="324">
                  <c:v>13.528169999999999</c:v>
                </c:pt>
                <c:pt idx="325">
                  <c:v>20.49916</c:v>
                </c:pt>
                <c:pt idx="326">
                  <c:v>16.711269999999999</c:v>
                </c:pt>
                <c:pt idx="327">
                  <c:v>12.25493</c:v>
                </c:pt>
                <c:pt idx="328">
                  <c:v>12.541410000000001</c:v>
                </c:pt>
                <c:pt idx="329">
                  <c:v>9.8676060000000003</c:v>
                </c:pt>
                <c:pt idx="330">
                  <c:v>2.610141</c:v>
                </c:pt>
                <c:pt idx="331">
                  <c:v>15.59718</c:v>
                </c:pt>
                <c:pt idx="332">
                  <c:v>32.49944</c:v>
                </c:pt>
                <c:pt idx="333">
                  <c:v>17.252400000000002</c:v>
                </c:pt>
                <c:pt idx="334">
                  <c:v>14.642250000000001</c:v>
                </c:pt>
                <c:pt idx="335">
                  <c:v>14.57859</c:v>
                </c:pt>
                <c:pt idx="336">
                  <c:v>27.279160000000001</c:v>
                </c:pt>
                <c:pt idx="337">
                  <c:v>14.705920000000001</c:v>
                </c:pt>
                <c:pt idx="338">
                  <c:v>26.037749999999999</c:v>
                </c:pt>
                <c:pt idx="339">
                  <c:v>21.00845</c:v>
                </c:pt>
                <c:pt idx="340">
                  <c:v>13.464510000000001</c:v>
                </c:pt>
                <c:pt idx="341">
                  <c:v>18.716619999999999</c:v>
                </c:pt>
                <c:pt idx="342">
                  <c:v>18.33465</c:v>
                </c:pt>
                <c:pt idx="343">
                  <c:v>30.716899999999999</c:v>
                </c:pt>
                <c:pt idx="344">
                  <c:v>22.281690000000001</c:v>
                </c:pt>
                <c:pt idx="345">
                  <c:v>30.971550000000001</c:v>
                </c:pt>
                <c:pt idx="346">
                  <c:v>17.1569</c:v>
                </c:pt>
                <c:pt idx="347">
                  <c:v>16.042819999999999</c:v>
                </c:pt>
                <c:pt idx="348">
                  <c:v>21.931550000000001</c:v>
                </c:pt>
                <c:pt idx="349">
                  <c:v>19.83071</c:v>
                </c:pt>
                <c:pt idx="350">
                  <c:v>10.98169</c:v>
                </c:pt>
                <c:pt idx="351">
                  <c:v>15.692679999999999</c:v>
                </c:pt>
                <c:pt idx="352">
                  <c:v>17.284230000000001</c:v>
                </c:pt>
                <c:pt idx="353">
                  <c:v>11.90479</c:v>
                </c:pt>
                <c:pt idx="354">
                  <c:v>16.297470000000001</c:v>
                </c:pt>
                <c:pt idx="355">
                  <c:v>21.263100000000001</c:v>
                </c:pt>
                <c:pt idx="356">
                  <c:v>20.244509999999998</c:v>
                </c:pt>
                <c:pt idx="357">
                  <c:v>24.032399999999999</c:v>
                </c:pt>
                <c:pt idx="358">
                  <c:v>13.59183</c:v>
                </c:pt>
                <c:pt idx="359">
                  <c:v>16.934090000000001</c:v>
                </c:pt>
                <c:pt idx="360">
                  <c:v>5.8250710000000003</c:v>
                </c:pt>
                <c:pt idx="361">
                  <c:v>17.284230000000001</c:v>
                </c:pt>
                <c:pt idx="362">
                  <c:v>11.204510000000001</c:v>
                </c:pt>
                <c:pt idx="363">
                  <c:v>20.849299999999999</c:v>
                </c:pt>
                <c:pt idx="364">
                  <c:v>17.98451</c:v>
                </c:pt>
                <c:pt idx="365">
                  <c:v>18.716619999999999</c:v>
                </c:pt>
                <c:pt idx="366">
                  <c:v>5.8887330000000002</c:v>
                </c:pt>
                <c:pt idx="367">
                  <c:v>16.042819999999999</c:v>
                </c:pt>
                <c:pt idx="368">
                  <c:v>14.73775</c:v>
                </c:pt>
                <c:pt idx="369">
                  <c:v>13.94197</c:v>
                </c:pt>
                <c:pt idx="370">
                  <c:v>13.59183</c:v>
                </c:pt>
                <c:pt idx="371">
                  <c:v>16.201969999999999</c:v>
                </c:pt>
                <c:pt idx="372">
                  <c:v>21.263100000000001</c:v>
                </c:pt>
                <c:pt idx="373">
                  <c:v>17.411549999999998</c:v>
                </c:pt>
                <c:pt idx="374">
                  <c:v>10.50423</c:v>
                </c:pt>
                <c:pt idx="375">
                  <c:v>17.761690000000002</c:v>
                </c:pt>
                <c:pt idx="376">
                  <c:v>8.0532400000000006</c:v>
                </c:pt>
                <c:pt idx="377">
                  <c:v>20.46733</c:v>
                </c:pt>
                <c:pt idx="378">
                  <c:v>8.5625359999999997</c:v>
                </c:pt>
                <c:pt idx="379">
                  <c:v>13.49634</c:v>
                </c:pt>
                <c:pt idx="380">
                  <c:v>18.079999999999998</c:v>
                </c:pt>
                <c:pt idx="381">
                  <c:v>13.56</c:v>
                </c:pt>
                <c:pt idx="382">
                  <c:v>17.761690000000002</c:v>
                </c:pt>
                <c:pt idx="383">
                  <c:v>19.67155</c:v>
                </c:pt>
                <c:pt idx="384">
                  <c:v>18.621130000000001</c:v>
                </c:pt>
                <c:pt idx="385">
                  <c:v>20.053519999999999</c:v>
                </c:pt>
                <c:pt idx="386">
                  <c:v>10.82254</c:v>
                </c:pt>
                <c:pt idx="387">
                  <c:v>12.31859</c:v>
                </c:pt>
                <c:pt idx="388">
                  <c:v>14.38761</c:v>
                </c:pt>
                <c:pt idx="389">
                  <c:v>15.34254</c:v>
                </c:pt>
                <c:pt idx="390">
                  <c:v>8.9445080000000008</c:v>
                </c:pt>
                <c:pt idx="391">
                  <c:v>12.92338</c:v>
                </c:pt>
                <c:pt idx="392">
                  <c:v>13.71916</c:v>
                </c:pt>
                <c:pt idx="393">
                  <c:v>11.23634</c:v>
                </c:pt>
                <c:pt idx="394">
                  <c:v>17.920850000000002</c:v>
                </c:pt>
                <c:pt idx="395">
                  <c:v>16.392959999999999</c:v>
                </c:pt>
                <c:pt idx="396">
                  <c:v>18.33465</c:v>
                </c:pt>
                <c:pt idx="397">
                  <c:v>14.960559999999999</c:v>
                </c:pt>
                <c:pt idx="398">
                  <c:v>21.708729999999999</c:v>
                </c:pt>
                <c:pt idx="399">
                  <c:v>18.239159999999998</c:v>
                </c:pt>
                <c:pt idx="400">
                  <c:v>10.40873</c:v>
                </c:pt>
                <c:pt idx="401">
                  <c:v>12.76423</c:v>
                </c:pt>
              </c:numCache>
            </c:numRef>
          </c:xVal>
          <c:yVal>
            <c:numRef>
              <c:f>evaluation_model3!$H$2:$H$403</c:f>
              <c:numCache>
                <c:formatCode>General</c:formatCode>
                <c:ptCount val="402"/>
                <c:pt idx="0">
                  <c:v>17.141087917022372</c:v>
                </c:pt>
                <c:pt idx="1">
                  <c:v>18.841030520363432</c:v>
                </c:pt>
                <c:pt idx="2">
                  <c:v>23.161717970521966</c:v>
                </c:pt>
                <c:pt idx="3">
                  <c:v>23.586703621357227</c:v>
                </c:pt>
                <c:pt idx="4">
                  <c:v>20.824296890928004</c:v>
                </c:pt>
                <c:pt idx="5">
                  <c:v>14.378681186593147</c:v>
                </c:pt>
                <c:pt idx="6">
                  <c:v>19.620170880228084</c:v>
                </c:pt>
                <c:pt idx="7">
                  <c:v>14.095357419369634</c:v>
                </c:pt>
                <c:pt idx="8">
                  <c:v>22.807563261492579</c:v>
                </c:pt>
                <c:pt idx="9">
                  <c:v>20.753465949122127</c:v>
                </c:pt>
                <c:pt idx="10">
                  <c:v>19.266016171198697</c:v>
                </c:pt>
                <c:pt idx="11">
                  <c:v>16.57444038257535</c:v>
                </c:pt>
                <c:pt idx="12">
                  <c:v>23.090887028716089</c:v>
                </c:pt>
                <c:pt idx="13">
                  <c:v>18.274382985916414</c:v>
                </c:pt>
                <c:pt idx="14">
                  <c:v>18.203552044110534</c:v>
                </c:pt>
                <c:pt idx="15">
                  <c:v>22.524239494269068</c:v>
                </c:pt>
                <c:pt idx="16">
                  <c:v>22.240915727045554</c:v>
                </c:pt>
                <c:pt idx="17">
                  <c:v>16.36194755715772</c:v>
                </c:pt>
                <c:pt idx="18">
                  <c:v>26.774096002621718</c:v>
                </c:pt>
                <c:pt idx="19">
                  <c:v>14.520343070204902</c:v>
                </c:pt>
                <c:pt idx="20">
                  <c:v>20.186818414675106</c:v>
                </c:pt>
                <c:pt idx="21">
                  <c:v>16.57444038257535</c:v>
                </c:pt>
                <c:pt idx="22">
                  <c:v>22.665901377880822</c:v>
                </c:pt>
                <c:pt idx="23">
                  <c:v>24.436674923027759</c:v>
                </c:pt>
                <c:pt idx="24">
                  <c:v>28.686531431380416</c:v>
                </c:pt>
                <c:pt idx="25">
                  <c:v>11.545443514358045</c:v>
                </c:pt>
                <c:pt idx="26">
                  <c:v>13.245386117699105</c:v>
                </c:pt>
                <c:pt idx="27">
                  <c:v>22.453408552463188</c:v>
                </c:pt>
                <c:pt idx="28">
                  <c:v>22.736732319686702</c:v>
                </c:pt>
                <c:pt idx="29">
                  <c:v>16.57444038257535</c:v>
                </c:pt>
                <c:pt idx="30">
                  <c:v>21.674268192598536</c:v>
                </c:pt>
                <c:pt idx="31">
                  <c:v>22.595070436074941</c:v>
                </c:pt>
                <c:pt idx="32">
                  <c:v>1.5199699445220647</c:v>
                </c:pt>
                <c:pt idx="33">
                  <c:v>8.1065065830121981</c:v>
                </c:pt>
                <c:pt idx="34">
                  <c:v>14.439715746326737</c:v>
                </c:pt>
                <c:pt idx="35">
                  <c:v>7.5998497226103234</c:v>
                </c:pt>
                <c:pt idx="36">
                  <c:v>9.6264771642178246</c:v>
                </c:pt>
                <c:pt idx="37">
                  <c:v>9.1198203038159491</c:v>
                </c:pt>
                <c:pt idx="38">
                  <c:v>6.0798807331135993</c:v>
                </c:pt>
                <c:pt idx="39">
                  <c:v>12.674434173610434</c:v>
                </c:pt>
                <c:pt idx="40">
                  <c:v>7.2425342197969114</c:v>
                </c:pt>
                <c:pt idx="41">
                  <c:v>12.674434173610434</c:v>
                </c:pt>
                <c:pt idx="42">
                  <c:v>15.480917285884685</c:v>
                </c:pt>
                <c:pt idx="43">
                  <c:v>5.4318999538135238</c:v>
                </c:pt>
                <c:pt idx="44">
                  <c:v>3.621265687830137</c:v>
                </c:pt>
                <c:pt idx="45">
                  <c:v>1.810633412742396</c:v>
                </c:pt>
                <c:pt idx="46">
                  <c:v>1.3579751306602128</c:v>
                </c:pt>
                <c:pt idx="47">
                  <c:v>20.822285526399039</c:v>
                </c:pt>
                <c:pt idx="48">
                  <c:v>19.011654104552289</c:v>
                </c:pt>
                <c:pt idx="49">
                  <c:v>2.7159502613204256</c:v>
                </c:pt>
                <c:pt idx="50">
                  <c:v>2.2632919792382427</c:v>
                </c:pt>
                <c:pt idx="51">
                  <c:v>19.916971237543983</c:v>
                </c:pt>
                <c:pt idx="52">
                  <c:v>7.6951927862927576</c:v>
                </c:pt>
                <c:pt idx="53">
                  <c:v>8.6005099192844519</c:v>
                </c:pt>
                <c:pt idx="54">
                  <c:v>8.3289147793869436</c:v>
                </c:pt>
                <c:pt idx="55">
                  <c:v>3.1686099654709272</c:v>
                </c:pt>
                <c:pt idx="56">
                  <c:v>0.90531684857802974</c:v>
                </c:pt>
                <c:pt idx="57">
                  <c:v>7.6951927862927576</c:v>
                </c:pt>
                <c:pt idx="58">
                  <c:v>4.5265828208218304</c:v>
                </c:pt>
                <c:pt idx="59">
                  <c:v>8.1478513527886047</c:v>
                </c:pt>
                <c:pt idx="60">
                  <c:v>9.5058270522761443</c:v>
                </c:pt>
                <c:pt idx="61">
                  <c:v>10.863802751763686</c:v>
                </c:pt>
                <c:pt idx="62">
                  <c:v>9.0531684857802972</c:v>
                </c:pt>
                <c:pt idx="63">
                  <c:v>10.863802751763686</c:v>
                </c:pt>
                <c:pt idx="64">
                  <c:v>10.411144185267839</c:v>
                </c:pt>
                <c:pt idx="65">
                  <c:v>10.863802751763686</c:v>
                </c:pt>
                <c:pt idx="66">
                  <c:v>11.85341544138126</c:v>
                </c:pt>
                <c:pt idx="67">
                  <c:v>6.9485535694777036</c:v>
                </c:pt>
                <c:pt idx="68">
                  <c:v>9.6053531615510117</c:v>
                </c:pt>
                <c:pt idx="69">
                  <c:v>20.436916975741489</c:v>
                </c:pt>
                <c:pt idx="70">
                  <c:v>13.488373678981485</c:v>
                </c:pt>
                <c:pt idx="71">
                  <c:v>22.071871361072578</c:v>
                </c:pt>
                <c:pt idx="72">
                  <c:v>14.918952345697626</c:v>
                </c:pt>
                <c:pt idx="73">
                  <c:v>9.4009838633846243</c:v>
                </c:pt>
                <c:pt idx="74">
                  <c:v>10.21846105605017</c:v>
                </c:pt>
                <c:pt idx="75">
                  <c:v>8.9922465511415659</c:v>
                </c:pt>
                <c:pt idx="76">
                  <c:v>15.940805256978118</c:v>
                </c:pt>
                <c:pt idx="77">
                  <c:v>17.167021045976437</c:v>
                </c:pt>
                <c:pt idx="78">
                  <c:v>6.9485535694777036</c:v>
                </c:pt>
                <c:pt idx="79">
                  <c:v>8.1747693584760199</c:v>
                </c:pt>
                <c:pt idx="80">
                  <c:v>21.254394168407032</c:v>
                </c:pt>
                <c:pt idx="81">
                  <c:v>6.7441842713113171</c:v>
                </c:pt>
                <c:pt idx="82">
                  <c:v>8.5835079548087929</c:v>
                </c:pt>
                <c:pt idx="83">
                  <c:v>12.262152753624319</c:v>
                </c:pt>
                <c:pt idx="84">
                  <c:v>8.5835079548087929</c:v>
                </c:pt>
                <c:pt idx="85">
                  <c:v>18.801962590410401</c:v>
                </c:pt>
                <c:pt idx="86">
                  <c:v>13.488373678981485</c:v>
                </c:pt>
                <c:pt idx="87">
                  <c:v>24.115564342736441</c:v>
                </c:pt>
                <c:pt idx="88">
                  <c:v>5.313600468236328</c:v>
                </c:pt>
                <c:pt idx="89">
                  <c:v>6.5398149731449324</c:v>
                </c:pt>
                <c:pt idx="90">
                  <c:v>8.3200946900624473</c:v>
                </c:pt>
                <c:pt idx="91">
                  <c:v>17.82877326897674</c:v>
                </c:pt>
                <c:pt idx="92">
                  <c:v>9.0332459195455002</c:v>
                </c:pt>
                <c:pt idx="93">
                  <c:v>6.1806424952332026</c:v>
                </c:pt>
                <c:pt idx="94">
                  <c:v>11.885849343857796</c:v>
                </c:pt>
                <c:pt idx="95">
                  <c:v>6.1806424952332026</c:v>
                </c:pt>
                <c:pt idx="96">
                  <c:v>4.2789058832783988</c:v>
                </c:pt>
                <c:pt idx="97">
                  <c:v>7.1315093075906955</c:v>
                </c:pt>
                <c:pt idx="98">
                  <c:v>15.689327048627126</c:v>
                </c:pt>
                <c:pt idx="99">
                  <c:v>6.6560751546019947</c:v>
                </c:pt>
                <c:pt idx="100">
                  <c:v>8.5578117665567977</c:v>
                </c:pt>
                <c:pt idx="101">
                  <c:v>8.0823776135680969</c:v>
                </c:pt>
                <c:pt idx="102">
                  <c:v>19.492785336337651</c:v>
                </c:pt>
                <c:pt idx="103">
                  <c:v>22.345390254269855</c:v>
                </c:pt>
                <c:pt idx="104">
                  <c:v>14.738452768170093</c:v>
                </c:pt>
                <c:pt idx="105">
                  <c:v>4.0411888067840485</c:v>
                </c:pt>
                <c:pt idx="106">
                  <c:v>10.934981037880393</c:v>
                </c:pt>
                <c:pt idx="107">
                  <c:v>5.2297741892558012</c:v>
                </c:pt>
                <c:pt idx="108">
                  <c:v>10.459548378511602</c:v>
                </c:pt>
                <c:pt idx="109">
                  <c:v>4.0411888067840485</c:v>
                </c:pt>
                <c:pt idx="110">
                  <c:v>5.9429239251189436</c:v>
                </c:pt>
                <c:pt idx="111">
                  <c:v>13.310356246969441</c:v>
                </c:pt>
                <c:pt idx="112">
                  <c:v>21.137746326039753</c:v>
                </c:pt>
                <c:pt idx="113">
                  <c:v>14.444761811417909</c:v>
                </c:pt>
                <c:pt idx="114">
                  <c:v>21.364632190714662</c:v>
                </c:pt>
                <c:pt idx="115">
                  <c:v>8.8861733576741013</c:v>
                </c:pt>
                <c:pt idx="116">
                  <c:v>10.020578922122573</c:v>
                </c:pt>
                <c:pt idx="117">
                  <c:v>16.902634594658075</c:v>
                </c:pt>
                <c:pt idx="118">
                  <c:v>15.390093842060111</c:v>
                </c:pt>
                <c:pt idx="119">
                  <c:v>19.058008730949076</c:v>
                </c:pt>
                <c:pt idx="120">
                  <c:v>19.058008730949076</c:v>
                </c:pt>
                <c:pt idx="121">
                  <c:v>13.537230232181308</c:v>
                </c:pt>
                <c:pt idx="122">
                  <c:v>9.8693248468627761</c:v>
                </c:pt>
                <c:pt idx="123">
                  <c:v>6.3526687850188228</c:v>
                </c:pt>
                <c:pt idx="124">
                  <c:v>14.36913714968062</c:v>
                </c:pt>
                <c:pt idx="125">
                  <c:v>16.448874744771292</c:v>
                </c:pt>
                <c:pt idx="126">
                  <c:v>8.9996139141189495</c:v>
                </c:pt>
                <c:pt idx="127">
                  <c:v>23.406557454936692</c:v>
                </c:pt>
                <c:pt idx="128">
                  <c:v>16.297625421296715</c:v>
                </c:pt>
                <c:pt idx="129">
                  <c:v>18.415175347256032</c:v>
                </c:pt>
                <c:pt idx="130">
                  <c:v>14.516703839611599</c:v>
                </c:pt>
                <c:pt idx="131">
                  <c:v>10.852475148105146</c:v>
                </c:pt>
                <c:pt idx="132">
                  <c:v>6.08797415331418</c:v>
                </c:pt>
                <c:pt idx="133">
                  <c:v>6.3526687850188228</c:v>
                </c:pt>
                <c:pt idx="134">
                  <c:v>20.68398647615297</c:v>
                </c:pt>
                <c:pt idx="135">
                  <c:v>12.251575344258258</c:v>
                </c:pt>
                <c:pt idx="136">
                  <c:v>10.663407554030401</c:v>
                </c:pt>
                <c:pt idx="137">
                  <c:v>19.738654445510772</c:v>
                </c:pt>
                <c:pt idx="138">
                  <c:v>19.742159560435937</c:v>
                </c:pt>
                <c:pt idx="139">
                  <c:v>29.933728943907738</c:v>
                </c:pt>
                <c:pt idx="140">
                  <c:v>22.241978465815812</c:v>
                </c:pt>
                <c:pt idx="141">
                  <c:v>17.306438575706828</c:v>
                </c:pt>
                <c:pt idx="142">
                  <c:v>8.3327296845995829</c:v>
                </c:pt>
                <c:pt idx="143">
                  <c:v>18.267907385468316</c:v>
                </c:pt>
                <c:pt idx="144">
                  <c:v>24.549503609243388</c:v>
                </c:pt>
                <c:pt idx="145">
                  <c:v>10.928695470955608</c:v>
                </c:pt>
                <c:pt idx="146">
                  <c:v>20.190845004991299</c:v>
                </c:pt>
                <c:pt idx="147">
                  <c:v>11.665821558439417</c:v>
                </c:pt>
                <c:pt idx="148">
                  <c:v>15.127109273580784</c:v>
                </c:pt>
                <c:pt idx="149">
                  <c:v>13.460563336660865</c:v>
                </c:pt>
                <c:pt idx="150">
                  <c:v>25.31867865705258</c:v>
                </c:pt>
                <c:pt idx="151">
                  <c:v>17.819221940912957</c:v>
                </c:pt>
                <c:pt idx="152">
                  <c:v>2.948504349935237</c:v>
                </c:pt>
                <c:pt idx="153">
                  <c:v>7.0507712715842628</c:v>
                </c:pt>
                <c:pt idx="154">
                  <c:v>19.742159560435937</c:v>
                </c:pt>
                <c:pt idx="155">
                  <c:v>13.973346701866994</c:v>
                </c:pt>
                <c:pt idx="156">
                  <c:v>9.1019047324087747</c:v>
                </c:pt>
                <c:pt idx="157">
                  <c:v>12.691388288851673</c:v>
                </c:pt>
                <c:pt idx="158">
                  <c:v>20.639530449546662</c:v>
                </c:pt>
                <c:pt idx="159">
                  <c:v>12.819584130153206</c:v>
                </c:pt>
                <c:pt idx="160">
                  <c:v>15.383500956183846</c:v>
                </c:pt>
                <c:pt idx="161">
                  <c:v>14.229738384470057</c:v>
                </c:pt>
                <c:pt idx="162">
                  <c:v>23.908524402735726</c:v>
                </c:pt>
                <c:pt idx="163">
                  <c:v>0.64097920650766027</c:v>
                </c:pt>
                <c:pt idx="164">
                  <c:v>19.87035540173747</c:v>
                </c:pt>
                <c:pt idx="165">
                  <c:v>23.267545196228067</c:v>
                </c:pt>
                <c:pt idx="166">
                  <c:v>9.1019047324087747</c:v>
                </c:pt>
                <c:pt idx="167">
                  <c:v>6.4097920650766032</c:v>
                </c:pt>
                <c:pt idx="168">
                  <c:v>8.5891213672026474</c:v>
                </c:pt>
                <c:pt idx="169">
                  <c:v>14.101542543168526</c:v>
                </c:pt>
                <c:pt idx="170">
                  <c:v>13.845150860565463</c:v>
                </c:pt>
                <c:pt idx="171">
                  <c:v>19.67806163978517</c:v>
                </c:pt>
                <c:pt idx="172">
                  <c:v>11.641149939854346</c:v>
                </c:pt>
                <c:pt idx="173">
                  <c:v>10.774255795397107</c:v>
                </c:pt>
                <c:pt idx="174">
                  <c:v>10.464650743805235</c:v>
                </c:pt>
                <c:pt idx="175">
                  <c:v>9.5358355890296238</c:v>
                </c:pt>
                <c:pt idx="176">
                  <c:v>10.836176805715482</c:v>
                </c:pt>
                <c:pt idx="177">
                  <c:v>11.703070950172719</c:v>
                </c:pt>
                <c:pt idx="178">
                  <c:v>11.393465898580848</c:v>
                </c:pt>
                <c:pt idx="179">
                  <c:v>12.198439032719714</c:v>
                </c:pt>
                <c:pt idx="180">
                  <c:v>16.099462682777286</c:v>
                </c:pt>
                <c:pt idx="181">
                  <c:v>10.402729733486863</c:v>
                </c:pt>
                <c:pt idx="182">
                  <c:v>6.8113111350211604</c:v>
                </c:pt>
                <c:pt idx="183">
                  <c:v>13.127254187495327</c:v>
                </c:pt>
                <c:pt idx="184">
                  <c:v>6.6874691143844123</c:v>
                </c:pt>
                <c:pt idx="185">
                  <c:v>11.424426403740036</c:v>
                </c:pt>
                <c:pt idx="186">
                  <c:v>13.436859239087196</c:v>
                </c:pt>
                <c:pt idx="187">
                  <c:v>8.7308624548907598</c:v>
                </c:pt>
                <c:pt idx="188">
                  <c:v>12.631886104948332</c:v>
                </c:pt>
                <c:pt idx="189">
                  <c:v>15.789857631185416</c:v>
                </c:pt>
                <c:pt idx="190">
                  <c:v>11.950754991446217</c:v>
                </c:pt>
                <c:pt idx="191">
                  <c:v>6.1301800215190445</c:v>
                </c:pt>
                <c:pt idx="192">
                  <c:v>6.873232145339534</c:v>
                </c:pt>
                <c:pt idx="193">
                  <c:v>16.718672785961029</c:v>
                </c:pt>
                <c:pt idx="194">
                  <c:v>7.7710867949559601</c:v>
                </c:pt>
                <c:pt idx="195">
                  <c:v>11.641149939854346</c:v>
                </c:pt>
                <c:pt idx="196">
                  <c:v>9.6596776096663728</c:v>
                </c:pt>
                <c:pt idx="197">
                  <c:v>7.8020473001151469</c:v>
                </c:pt>
                <c:pt idx="198">
                  <c:v>12.755728125585081</c:v>
                </c:pt>
                <c:pt idx="199">
                  <c:v>13.127254187495327</c:v>
                </c:pt>
                <c:pt idx="200">
                  <c:v>7.4305212382049017</c:v>
                </c:pt>
                <c:pt idx="201">
                  <c:v>6.1921010318374181</c:v>
                </c:pt>
                <c:pt idx="202">
                  <c:v>11.950754991446217</c:v>
                </c:pt>
                <c:pt idx="203">
                  <c:v>10.774255795397107</c:v>
                </c:pt>
                <c:pt idx="204">
                  <c:v>7.9878103310702695</c:v>
                </c:pt>
                <c:pt idx="205">
                  <c:v>8.3593363929805147</c:v>
                </c:pt>
                <c:pt idx="206">
                  <c:v>1.2384202063674836</c:v>
                </c:pt>
                <c:pt idx="207">
                  <c:v>5.2013648667434316</c:v>
                </c:pt>
                <c:pt idx="208">
                  <c:v>16.037541672458911</c:v>
                </c:pt>
                <c:pt idx="209">
                  <c:v>12.755728125585081</c:v>
                </c:pt>
                <c:pt idx="210">
                  <c:v>11.703070950172719</c:v>
                </c:pt>
                <c:pt idx="211">
                  <c:v>10.650413774760359</c:v>
                </c:pt>
                <c:pt idx="212">
                  <c:v>7.3686002278865281</c:v>
                </c:pt>
                <c:pt idx="213">
                  <c:v>9.7215986199847464</c:v>
                </c:pt>
                <c:pt idx="214">
                  <c:v>18.142856023283635</c:v>
                </c:pt>
                <c:pt idx="215">
                  <c:v>10.340808723168488</c:v>
                </c:pt>
                <c:pt idx="216">
                  <c:v>6.9351531556579076</c:v>
                </c:pt>
                <c:pt idx="217">
                  <c:v>15.727936620867041</c:v>
                </c:pt>
                <c:pt idx="218">
                  <c:v>12.508044084311583</c:v>
                </c:pt>
                <c:pt idx="219">
                  <c:v>8.2974153826621411</c:v>
                </c:pt>
                <c:pt idx="220">
                  <c:v>12.569965094629959</c:v>
                </c:pt>
                <c:pt idx="221">
                  <c:v>9.5791802962524866</c:v>
                </c:pt>
                <c:pt idx="222">
                  <c:v>10.960018826352229</c:v>
                </c:pt>
                <c:pt idx="223">
                  <c:v>9.907361650939869</c:v>
                </c:pt>
                <c:pt idx="224">
                  <c:v>8.452217908458076</c:v>
                </c:pt>
                <c:pt idx="225">
                  <c:v>3.7152606191024509</c:v>
                </c:pt>
                <c:pt idx="226">
                  <c:v>7.4305212382049017</c:v>
                </c:pt>
                <c:pt idx="227">
                  <c:v>21.70331411659015</c:v>
                </c:pt>
                <c:pt idx="228">
                  <c:v>17.337882889144772</c:v>
                </c:pt>
                <c:pt idx="229">
                  <c:v>9.0280833044189563</c:v>
                </c:pt>
                <c:pt idx="230">
                  <c:v>9.3624567601381763</c:v>
                </c:pt>
                <c:pt idx="231">
                  <c:v>6.2540220421557917</c:v>
                </c:pt>
                <c:pt idx="232">
                  <c:v>14.025108837111752</c:v>
                </c:pt>
                <c:pt idx="233">
                  <c:v>19.009750167740872</c:v>
                </c:pt>
                <c:pt idx="234">
                  <c:v>17.895171982010137</c:v>
                </c:pt>
                <c:pt idx="235">
                  <c:v>1.2384202063674836</c:v>
                </c:pt>
                <c:pt idx="236">
                  <c:v>16.563870260165093</c:v>
                </c:pt>
                <c:pt idx="237">
                  <c:v>16.40906773436916</c:v>
                </c:pt>
                <c:pt idx="238">
                  <c:v>10.588492764441986</c:v>
                </c:pt>
                <c:pt idx="239">
                  <c:v>11.857873475968654</c:v>
                </c:pt>
                <c:pt idx="240">
                  <c:v>9.7215986199847464</c:v>
                </c:pt>
                <c:pt idx="241">
                  <c:v>5.9134564854047351</c:v>
                </c:pt>
                <c:pt idx="242">
                  <c:v>11.331544888262476</c:v>
                </c:pt>
                <c:pt idx="243">
                  <c:v>14.427595404181185</c:v>
                </c:pt>
                <c:pt idx="244">
                  <c:v>3.5914185984657023</c:v>
                </c:pt>
                <c:pt idx="245">
                  <c:v>13.343977723609637</c:v>
                </c:pt>
                <c:pt idx="246">
                  <c:v>5.418088402857741</c:v>
                </c:pt>
                <c:pt idx="247">
                  <c:v>4.7679177945148119</c:v>
                </c:pt>
                <c:pt idx="248">
                  <c:v>6.2849825473149794</c:v>
                </c:pt>
                <c:pt idx="249">
                  <c:v>11.331544888262476</c:v>
                </c:pt>
                <c:pt idx="250">
                  <c:v>5.5109699183353023</c:v>
                </c:pt>
                <c:pt idx="251">
                  <c:v>12.446123073993212</c:v>
                </c:pt>
                <c:pt idx="252">
                  <c:v>9.6596776096663728</c:v>
                </c:pt>
                <c:pt idx="253">
                  <c:v>14.984884497046551</c:v>
                </c:pt>
                <c:pt idx="254">
                  <c:v>11.331544888262476</c:v>
                </c:pt>
                <c:pt idx="255">
                  <c:v>12.012676001764591</c:v>
                </c:pt>
                <c:pt idx="256">
                  <c:v>12.755728125585081</c:v>
                </c:pt>
                <c:pt idx="257">
                  <c:v>11.517307919217599</c:v>
                </c:pt>
                <c:pt idx="258">
                  <c:v>10.960018826352229</c:v>
                </c:pt>
                <c:pt idx="259">
                  <c:v>9.9734608223580086</c:v>
                </c:pt>
                <c:pt idx="260">
                  <c:v>2.1839695231440897</c:v>
                </c:pt>
                <c:pt idx="261">
                  <c:v>1.4559796820960598</c:v>
                </c:pt>
                <c:pt idx="262">
                  <c:v>0.72798984104802988</c:v>
                </c:pt>
                <c:pt idx="263">
                  <c:v>7.2070994263754962</c:v>
                </c:pt>
                <c:pt idx="264">
                  <c:v>0.72798984104802988</c:v>
                </c:pt>
                <c:pt idx="265">
                  <c:v>14.123002916331778</c:v>
                </c:pt>
                <c:pt idx="266">
                  <c:v>0.72798984104802988</c:v>
                </c:pt>
                <c:pt idx="267">
                  <c:v>8.6266796164191533</c:v>
                </c:pt>
                <c:pt idx="268">
                  <c:v>1.4559796820960598</c:v>
                </c:pt>
                <c:pt idx="269">
                  <c:v>7.8986897753711238</c:v>
                </c:pt>
                <c:pt idx="270">
                  <c:v>25.7220421915756</c:v>
                </c:pt>
                <c:pt idx="271">
                  <c:v>14.709193700700895</c:v>
                </c:pt>
                <c:pt idx="272">
                  <c:v>19.624964105088871</c:v>
                </c:pt>
                <c:pt idx="273">
                  <c:v>14.556771537170947</c:v>
                </c:pt>
                <c:pt idx="274">
                  <c:v>13.26113526084419</c:v>
                </c:pt>
                <c:pt idx="275">
                  <c:v>19.32010780644843</c:v>
                </c:pt>
                <c:pt idx="276">
                  <c:v>13.146818638196729</c:v>
                </c:pt>
                <c:pt idx="277">
                  <c:v>29.723243700042239</c:v>
                </c:pt>
                <c:pt idx="278">
                  <c:v>11.432016623530391</c:v>
                </c:pt>
                <c:pt idx="279">
                  <c:v>9.3361472284586338</c:v>
                </c:pt>
                <c:pt idx="280">
                  <c:v>19.739280727736336</c:v>
                </c:pt>
                <c:pt idx="281">
                  <c:v>8.8788663719721299</c:v>
                </c:pt>
                <c:pt idx="282">
                  <c:v>16.119146599675116</c:v>
                </c:pt>
                <c:pt idx="283">
                  <c:v>9.9458550371073073</c:v>
                </c:pt>
                <c:pt idx="284">
                  <c:v>7.8880923800760918</c:v>
                </c:pt>
                <c:pt idx="285">
                  <c:v>25.569608056465103</c:v>
                </c:pt>
                <c:pt idx="286">
                  <c:v>19.205791183800965</c:v>
                </c:pt>
                <c:pt idx="287">
                  <c:v>18.100694583467192</c:v>
                </c:pt>
                <c:pt idx="288">
                  <c:v>11.622550313733102</c:v>
                </c:pt>
                <c:pt idx="289">
                  <c:v>13.032502015549268</c:v>
                </c:pt>
                <c:pt idx="290">
                  <c:v>9.8696415610262225</c:v>
                </c:pt>
                <c:pt idx="291">
                  <c:v>11.959608966888094</c:v>
                </c:pt>
                <c:pt idx="292">
                  <c:v>14.747299241583384</c:v>
                </c:pt>
                <c:pt idx="293">
                  <c:v>15.585645084159198</c:v>
                </c:pt>
                <c:pt idx="294">
                  <c:v>4.9919802889948963</c:v>
                </c:pt>
                <c:pt idx="295">
                  <c:v>26.065004031098535</c:v>
                </c:pt>
                <c:pt idx="296">
                  <c:v>21.339761331122993</c:v>
                </c:pt>
                <c:pt idx="297">
                  <c:v>7.7356654279139239</c:v>
                </c:pt>
                <c:pt idx="298">
                  <c:v>20.501415488547178</c:v>
                </c:pt>
                <c:pt idx="299">
                  <c:v>12.19415617297345</c:v>
                </c:pt>
                <c:pt idx="300">
                  <c:v>8.955079848053213</c:v>
                </c:pt>
                <c:pt idx="301">
                  <c:v>15.585645084159198</c:v>
                </c:pt>
                <c:pt idx="302">
                  <c:v>20.958693950717571</c:v>
                </c:pt>
                <c:pt idx="303">
                  <c:v>6.8592104529814568</c:v>
                </c:pt>
                <c:pt idx="304">
                  <c:v>11.317697606566821</c:v>
                </c:pt>
                <c:pt idx="305">
                  <c:v>20.958693950717571</c:v>
                </c:pt>
                <c:pt idx="306">
                  <c:v>12.422789418268374</c:v>
                </c:pt>
                <c:pt idx="307">
                  <c:v>10.555561648597925</c:v>
                </c:pt>
                <c:pt idx="308">
                  <c:v>16.957492442250931</c:v>
                </c:pt>
                <c:pt idx="309">
                  <c:v>29.34217631963682</c:v>
                </c:pt>
                <c:pt idx="310">
                  <c:v>12.689540176026332</c:v>
                </c:pt>
                <c:pt idx="311">
                  <c:v>20.806271787187622</c:v>
                </c:pt>
                <c:pt idx="312">
                  <c:v>6.7067835008192889</c:v>
                </c:pt>
                <c:pt idx="313">
                  <c:v>6.6305700247382049</c:v>
                </c:pt>
                <c:pt idx="314">
                  <c:v>11.089055981165513</c:v>
                </c:pt>
                <c:pt idx="315">
                  <c:v>6.0208622160895322</c:v>
                </c:pt>
                <c:pt idx="316">
                  <c:v>17.872049366591721</c:v>
                </c:pt>
                <c:pt idx="317">
                  <c:v>13.604097100367122</c:v>
                </c:pt>
                <c:pt idx="318">
                  <c:v>6.0208622160895322</c:v>
                </c:pt>
                <c:pt idx="319">
                  <c:v>17.986377960819731</c:v>
                </c:pt>
                <c:pt idx="320">
                  <c:v>11.470123361570934</c:v>
                </c:pt>
                <c:pt idx="321">
                  <c:v>9.6791090679815674</c:v>
                </c:pt>
                <c:pt idx="322">
                  <c:v>3.4296052264907284</c:v>
                </c:pt>
                <c:pt idx="323">
                  <c:v>8.383479974603139</c:v>
                </c:pt>
                <c:pt idx="324">
                  <c:v>14.556771537170947</c:v>
                </c:pt>
                <c:pt idx="325">
                  <c:v>22.749714230097211</c:v>
                </c:pt>
                <c:pt idx="326">
                  <c:v>18.634184127402563</c:v>
                </c:pt>
                <c:pt idx="327">
                  <c:v>14.556771537170947</c:v>
                </c:pt>
                <c:pt idx="328">
                  <c:v>13.604097100367122</c:v>
                </c:pt>
                <c:pt idx="329">
                  <c:v>9.1075068002153809</c:v>
                </c:pt>
                <c:pt idx="330">
                  <c:v>3.6582456547339808</c:v>
                </c:pt>
                <c:pt idx="331">
                  <c:v>16.042935517910141</c:v>
                </c:pt>
                <c:pt idx="332">
                  <c:v>34.448474428437237</c:v>
                </c:pt>
                <c:pt idx="333">
                  <c:v>17.567205039531824</c:v>
                </c:pt>
                <c:pt idx="334">
                  <c:v>15.471328461511737</c:v>
                </c:pt>
                <c:pt idx="335">
                  <c:v>15.433222920629252</c:v>
                </c:pt>
                <c:pt idx="336">
                  <c:v>27.551168011837728</c:v>
                </c:pt>
                <c:pt idx="337">
                  <c:v>11.830343612417426</c:v>
                </c:pt>
                <c:pt idx="338">
                  <c:v>23.660681506970118</c:v>
                </c:pt>
                <c:pt idx="339">
                  <c:v>18.655534318163362</c:v>
                </c:pt>
                <c:pt idx="340">
                  <c:v>11.602836922017119</c:v>
                </c:pt>
                <c:pt idx="341">
                  <c:v>19.884074734723569</c:v>
                </c:pt>
                <c:pt idx="342">
                  <c:v>15.697954490290284</c:v>
                </c:pt>
                <c:pt idx="343">
                  <c:v>26.163262248704417</c:v>
                </c:pt>
                <c:pt idx="344">
                  <c:v>20.703101679097042</c:v>
                </c:pt>
                <c:pt idx="345">
                  <c:v>28.210815314976262</c:v>
                </c:pt>
                <c:pt idx="346">
                  <c:v>9.1002647570799233</c:v>
                </c:pt>
                <c:pt idx="347">
                  <c:v>14.787927728689054</c:v>
                </c:pt>
                <c:pt idx="348">
                  <c:v>17.609007830720497</c:v>
                </c:pt>
                <c:pt idx="349">
                  <c:v>18.42803477509397</c:v>
                </c:pt>
                <c:pt idx="350">
                  <c:v>10.920316850816198</c:v>
                </c:pt>
                <c:pt idx="351">
                  <c:v>12.512863683618349</c:v>
                </c:pt>
                <c:pt idx="352">
                  <c:v>15.015441566420277</c:v>
                </c:pt>
                <c:pt idx="353">
                  <c:v>10.465303470015582</c:v>
                </c:pt>
                <c:pt idx="354">
                  <c:v>20.020588755227035</c:v>
                </c:pt>
                <c:pt idx="355">
                  <c:v>15.015441566420277</c:v>
                </c:pt>
                <c:pt idx="356">
                  <c:v>23.433181963900726</c:v>
                </c:pt>
                <c:pt idx="357">
                  <c:v>25.799248685131555</c:v>
                </c:pt>
                <c:pt idx="358">
                  <c:v>10.237798209081459</c:v>
                </c:pt>
                <c:pt idx="359">
                  <c:v>21.792602164327633</c:v>
                </c:pt>
                <c:pt idx="360">
                  <c:v>8.8160950363209789</c:v>
                </c:pt>
                <c:pt idx="361">
                  <c:v>19.167573284438607</c:v>
                </c:pt>
                <c:pt idx="362">
                  <c:v>14.858586160818442</c:v>
                </c:pt>
                <c:pt idx="363">
                  <c:v>27.736023558359172</c:v>
                </c:pt>
                <c:pt idx="364">
                  <c:v>21.89165633491756</c:v>
                </c:pt>
                <c:pt idx="365">
                  <c:v>21.297315751502001</c:v>
                </c:pt>
                <c:pt idx="366">
                  <c:v>4.6556907245733035</c:v>
                </c:pt>
                <c:pt idx="367">
                  <c:v>17.632186960666758</c:v>
                </c:pt>
                <c:pt idx="368">
                  <c:v>15.304343932361506</c:v>
                </c:pt>
                <c:pt idx="369">
                  <c:v>16.889265121366314</c:v>
                </c:pt>
                <c:pt idx="370">
                  <c:v>11.886869239852274</c:v>
                </c:pt>
                <c:pt idx="371">
                  <c:v>17.235954718431056</c:v>
                </c:pt>
                <c:pt idx="372">
                  <c:v>22.436469833038149</c:v>
                </c:pt>
                <c:pt idx="373">
                  <c:v>18.325597274548233</c:v>
                </c:pt>
                <c:pt idx="374">
                  <c:v>10.252425633515299</c:v>
                </c:pt>
                <c:pt idx="375">
                  <c:v>19.563805526674308</c:v>
                </c:pt>
                <c:pt idx="376">
                  <c:v>5.5967349089419969</c:v>
                </c:pt>
                <c:pt idx="377">
                  <c:v>22.783159430102891</c:v>
                </c:pt>
                <c:pt idx="378">
                  <c:v>8.9151523188861042</c:v>
                </c:pt>
                <c:pt idx="379">
                  <c:v>14.759530434240917</c:v>
                </c:pt>
                <c:pt idx="380">
                  <c:v>19.118046199143642</c:v>
                </c:pt>
                <c:pt idx="381">
                  <c:v>14.462358586545538</c:v>
                </c:pt>
                <c:pt idx="382">
                  <c:v>18.028419202902462</c:v>
                </c:pt>
                <c:pt idx="383">
                  <c:v>21.396369922091932</c:v>
                </c:pt>
                <c:pt idx="384">
                  <c:v>18.820883687373865</c:v>
                </c:pt>
                <c:pt idx="385">
                  <c:v>22.981283331158739</c:v>
                </c:pt>
                <c:pt idx="386">
                  <c:v>11.342055741731683</c:v>
                </c:pt>
                <c:pt idx="387">
                  <c:v>12.134512446265088</c:v>
                </c:pt>
                <c:pt idx="388">
                  <c:v>16.096800636894912</c:v>
                </c:pt>
                <c:pt idx="389">
                  <c:v>18.077946288197424</c:v>
                </c:pt>
                <c:pt idx="390">
                  <c:v>5.9434353979199361</c:v>
                </c:pt>
                <c:pt idx="391">
                  <c:v>15.700568394659211</c:v>
                </c:pt>
                <c:pt idx="392">
                  <c:v>12.877442065503528</c:v>
                </c:pt>
                <c:pt idx="393">
                  <c:v>8.6675091124732901</c:v>
                </c:pt>
                <c:pt idx="394">
                  <c:v>19.514278441379346</c:v>
                </c:pt>
                <c:pt idx="395">
                  <c:v>17.483605704781869</c:v>
                </c:pt>
                <c:pt idx="396">
                  <c:v>20.653432522915491</c:v>
                </c:pt>
                <c:pt idx="397">
                  <c:v>16.839738036071353</c:v>
                </c:pt>
                <c:pt idx="398">
                  <c:v>21.049664765151192</c:v>
                </c:pt>
                <c:pt idx="399">
                  <c:v>22.386942747743188</c:v>
                </c:pt>
                <c:pt idx="400">
                  <c:v>12.134512446265088</c:v>
                </c:pt>
                <c:pt idx="401">
                  <c:v>11.985926522417399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D2-4B8E-A6B8-A8C14B343A79}"/>
            </c:ext>
          </c:extLst>
        </c:ser>
        <c:ser>
          <c:idx val="0"/>
          <c:order val="1"/>
          <c:tx>
            <c:v>Model4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3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evaluation_model4!$D$2:$D$403</c:f>
              <c:numCache>
                <c:formatCode>General</c:formatCode>
                <c:ptCount val="402"/>
                <c:pt idx="0">
                  <c:v>17.34789</c:v>
                </c:pt>
                <c:pt idx="1">
                  <c:v>17.889019999999999</c:v>
                </c:pt>
                <c:pt idx="2">
                  <c:v>24.22</c:v>
                </c:pt>
                <c:pt idx="3">
                  <c:v>23.65</c:v>
                </c:pt>
                <c:pt idx="4">
                  <c:v>22.8</c:v>
                </c:pt>
                <c:pt idx="5">
                  <c:v>19.899999999999999</c:v>
                </c:pt>
                <c:pt idx="6">
                  <c:v>20.65831</c:v>
                </c:pt>
                <c:pt idx="7">
                  <c:v>19.03</c:v>
                </c:pt>
                <c:pt idx="8">
                  <c:v>21.35859</c:v>
                </c:pt>
                <c:pt idx="9">
                  <c:v>21.454090000000001</c:v>
                </c:pt>
                <c:pt idx="10">
                  <c:v>20.276340000000001</c:v>
                </c:pt>
                <c:pt idx="11">
                  <c:v>19.576059999999998</c:v>
                </c:pt>
                <c:pt idx="12">
                  <c:v>25.17831</c:v>
                </c:pt>
                <c:pt idx="13">
                  <c:v>21.8</c:v>
                </c:pt>
                <c:pt idx="14">
                  <c:v>19.350000000000001</c:v>
                </c:pt>
                <c:pt idx="15">
                  <c:v>22.31352</c:v>
                </c:pt>
                <c:pt idx="16">
                  <c:v>25.114650000000001</c:v>
                </c:pt>
                <c:pt idx="17">
                  <c:v>17.920850000000002</c:v>
                </c:pt>
                <c:pt idx="18">
                  <c:v>30.05</c:v>
                </c:pt>
                <c:pt idx="19">
                  <c:v>21.294930000000001</c:v>
                </c:pt>
                <c:pt idx="20">
                  <c:v>23.586760000000002</c:v>
                </c:pt>
                <c:pt idx="21">
                  <c:v>17.411549999999998</c:v>
                </c:pt>
                <c:pt idx="22">
                  <c:v>22.186199999999999</c:v>
                </c:pt>
                <c:pt idx="23">
                  <c:v>24.66902</c:v>
                </c:pt>
                <c:pt idx="24">
                  <c:v>28.043099999999999</c:v>
                </c:pt>
                <c:pt idx="25">
                  <c:v>14.4831</c:v>
                </c:pt>
                <c:pt idx="26">
                  <c:v>16.201969999999999</c:v>
                </c:pt>
                <c:pt idx="27">
                  <c:v>25.14648</c:v>
                </c:pt>
                <c:pt idx="28">
                  <c:v>25.78</c:v>
                </c:pt>
                <c:pt idx="29">
                  <c:v>18.302820000000001</c:v>
                </c:pt>
                <c:pt idx="30">
                  <c:v>21.55</c:v>
                </c:pt>
                <c:pt idx="31">
                  <c:v>23.14113</c:v>
                </c:pt>
                <c:pt idx="32">
                  <c:v>0.5</c:v>
                </c:pt>
                <c:pt idx="33">
                  <c:v>5.9249999999999998</c:v>
                </c:pt>
                <c:pt idx="34">
                  <c:v>9.6999999999999993</c:v>
                </c:pt>
                <c:pt idx="35">
                  <c:v>1</c:v>
                </c:pt>
                <c:pt idx="36">
                  <c:v>6.85</c:v>
                </c:pt>
                <c:pt idx="37">
                  <c:v>5.4249999999999998</c:v>
                </c:pt>
                <c:pt idx="38">
                  <c:v>4.95</c:v>
                </c:pt>
                <c:pt idx="39">
                  <c:v>8.3000000000000007</c:v>
                </c:pt>
                <c:pt idx="40">
                  <c:v>9.1999999999999993</c:v>
                </c:pt>
                <c:pt idx="41">
                  <c:v>11.6</c:v>
                </c:pt>
                <c:pt idx="42">
                  <c:v>13.1</c:v>
                </c:pt>
                <c:pt idx="43">
                  <c:v>2.7</c:v>
                </c:pt>
                <c:pt idx="44">
                  <c:v>9.35</c:v>
                </c:pt>
                <c:pt idx="45">
                  <c:v>10.1</c:v>
                </c:pt>
                <c:pt idx="46">
                  <c:v>3</c:v>
                </c:pt>
                <c:pt idx="47">
                  <c:v>13.7</c:v>
                </c:pt>
                <c:pt idx="48">
                  <c:v>6.6</c:v>
                </c:pt>
                <c:pt idx="49">
                  <c:v>10.1</c:v>
                </c:pt>
                <c:pt idx="50">
                  <c:v>9.35</c:v>
                </c:pt>
                <c:pt idx="51">
                  <c:v>16.149999999999999</c:v>
                </c:pt>
                <c:pt idx="52">
                  <c:v>9.2744999999999997</c:v>
                </c:pt>
                <c:pt idx="53">
                  <c:v>6.75</c:v>
                </c:pt>
                <c:pt idx="54">
                  <c:v>7.65</c:v>
                </c:pt>
                <c:pt idx="55">
                  <c:v>6.25</c:v>
                </c:pt>
                <c:pt idx="56">
                  <c:v>6</c:v>
                </c:pt>
                <c:pt idx="57">
                  <c:v>8.8000000000000007</c:v>
                </c:pt>
                <c:pt idx="58">
                  <c:v>11.45</c:v>
                </c:pt>
                <c:pt idx="59">
                  <c:v>9.1</c:v>
                </c:pt>
                <c:pt idx="60">
                  <c:v>9.9499999999999993</c:v>
                </c:pt>
                <c:pt idx="61">
                  <c:v>12.6</c:v>
                </c:pt>
                <c:pt idx="62">
                  <c:v>7.55</c:v>
                </c:pt>
                <c:pt idx="63">
                  <c:v>11.95</c:v>
                </c:pt>
                <c:pt idx="64">
                  <c:v>10.3</c:v>
                </c:pt>
                <c:pt idx="65">
                  <c:v>11.75</c:v>
                </c:pt>
                <c:pt idx="66">
                  <c:v>11.33183</c:v>
                </c:pt>
                <c:pt idx="67">
                  <c:v>11.93662</c:v>
                </c:pt>
                <c:pt idx="68">
                  <c:v>9.7084510000000002</c:v>
                </c:pt>
                <c:pt idx="69">
                  <c:v>20.626480000000001</c:v>
                </c:pt>
                <c:pt idx="70">
                  <c:v>12.859719999999999</c:v>
                </c:pt>
                <c:pt idx="71">
                  <c:v>18.939440000000001</c:v>
                </c:pt>
                <c:pt idx="72">
                  <c:v>13.1462</c:v>
                </c:pt>
                <c:pt idx="73">
                  <c:v>9.3583110000000005</c:v>
                </c:pt>
                <c:pt idx="74">
                  <c:v>9.8676060000000003</c:v>
                </c:pt>
                <c:pt idx="75">
                  <c:v>13.528169999999999</c:v>
                </c:pt>
                <c:pt idx="76">
                  <c:v>16.074649999999998</c:v>
                </c:pt>
                <c:pt idx="77">
                  <c:v>16.074649999999998</c:v>
                </c:pt>
                <c:pt idx="78">
                  <c:v>7.2256349999999996</c:v>
                </c:pt>
                <c:pt idx="79">
                  <c:v>9.1036619999999999</c:v>
                </c:pt>
                <c:pt idx="80">
                  <c:v>19.862539999999999</c:v>
                </c:pt>
                <c:pt idx="81">
                  <c:v>8.4988740000000007</c:v>
                </c:pt>
                <c:pt idx="82">
                  <c:v>10.886200000000001</c:v>
                </c:pt>
                <c:pt idx="83">
                  <c:v>11.968450000000001</c:v>
                </c:pt>
                <c:pt idx="84">
                  <c:v>10.09042</c:v>
                </c:pt>
                <c:pt idx="85">
                  <c:v>19.098590000000002</c:v>
                </c:pt>
                <c:pt idx="86">
                  <c:v>13.49634</c:v>
                </c:pt>
                <c:pt idx="87">
                  <c:v>19.544229999999999</c:v>
                </c:pt>
                <c:pt idx="88">
                  <c:v>6.4616910000000001</c:v>
                </c:pt>
                <c:pt idx="89">
                  <c:v>8.0850720000000003</c:v>
                </c:pt>
                <c:pt idx="90">
                  <c:v>11.554650000000001</c:v>
                </c:pt>
                <c:pt idx="91">
                  <c:v>18.461970000000001</c:v>
                </c:pt>
                <c:pt idx="92">
                  <c:v>13.84648</c:v>
                </c:pt>
                <c:pt idx="93">
                  <c:v>9.9312690000000003</c:v>
                </c:pt>
                <c:pt idx="94">
                  <c:v>16.552109999999999</c:v>
                </c:pt>
                <c:pt idx="95">
                  <c:v>11.33183</c:v>
                </c:pt>
                <c:pt idx="96">
                  <c:v>8.6898599999999995</c:v>
                </c:pt>
                <c:pt idx="97">
                  <c:v>13.973800000000001</c:v>
                </c:pt>
                <c:pt idx="98">
                  <c:v>19.098590000000002</c:v>
                </c:pt>
                <c:pt idx="99">
                  <c:v>7.4484519999999996</c:v>
                </c:pt>
                <c:pt idx="100">
                  <c:v>11.42733</c:v>
                </c:pt>
                <c:pt idx="101">
                  <c:v>12.223100000000001</c:v>
                </c:pt>
                <c:pt idx="102">
                  <c:v>20.053519999999999</c:v>
                </c:pt>
                <c:pt idx="103">
                  <c:v>24.191549999999999</c:v>
                </c:pt>
                <c:pt idx="104">
                  <c:v>19.576059999999998</c:v>
                </c:pt>
                <c:pt idx="105">
                  <c:v>12.25493</c:v>
                </c:pt>
                <c:pt idx="106">
                  <c:v>11.618309999999999</c:v>
                </c:pt>
                <c:pt idx="107">
                  <c:v>7.0346479999999998</c:v>
                </c:pt>
                <c:pt idx="108">
                  <c:v>14.57859</c:v>
                </c:pt>
                <c:pt idx="109">
                  <c:v>8.6898599999999995</c:v>
                </c:pt>
                <c:pt idx="110">
                  <c:v>9.8676060000000003</c:v>
                </c:pt>
                <c:pt idx="111">
                  <c:v>14.4831</c:v>
                </c:pt>
                <c:pt idx="112">
                  <c:v>20.849299999999999</c:v>
                </c:pt>
                <c:pt idx="113">
                  <c:v>13.84648</c:v>
                </c:pt>
                <c:pt idx="114">
                  <c:v>19.544229999999999</c:v>
                </c:pt>
                <c:pt idx="115">
                  <c:v>8.5625359999999997</c:v>
                </c:pt>
                <c:pt idx="116">
                  <c:v>9.8039450000000006</c:v>
                </c:pt>
                <c:pt idx="117">
                  <c:v>15.85183</c:v>
                </c:pt>
                <c:pt idx="118">
                  <c:v>14.132960000000001</c:v>
                </c:pt>
                <c:pt idx="119">
                  <c:v>18.557469999999999</c:v>
                </c:pt>
                <c:pt idx="120">
                  <c:v>19.639720000000001</c:v>
                </c:pt>
                <c:pt idx="121">
                  <c:v>15.788169999999999</c:v>
                </c:pt>
                <c:pt idx="122">
                  <c:v>10.50423</c:v>
                </c:pt>
                <c:pt idx="123">
                  <c:v>6.4616910000000001</c:v>
                </c:pt>
                <c:pt idx="124">
                  <c:v>13.08254</c:v>
                </c:pt>
                <c:pt idx="125">
                  <c:v>18.65296</c:v>
                </c:pt>
                <c:pt idx="126">
                  <c:v>8.6261980000000005</c:v>
                </c:pt>
                <c:pt idx="127">
                  <c:v>22.6</c:v>
                </c:pt>
                <c:pt idx="128">
                  <c:v>17.920850000000002</c:v>
                </c:pt>
                <c:pt idx="129">
                  <c:v>18.1755</c:v>
                </c:pt>
                <c:pt idx="130">
                  <c:v>12.955209999999999</c:v>
                </c:pt>
                <c:pt idx="131">
                  <c:v>11.3</c:v>
                </c:pt>
                <c:pt idx="132">
                  <c:v>7.9577470000000003</c:v>
                </c:pt>
                <c:pt idx="133">
                  <c:v>7.3847889999999996</c:v>
                </c:pt>
                <c:pt idx="134">
                  <c:v>22.759160000000001</c:v>
                </c:pt>
                <c:pt idx="135">
                  <c:v>12.063940000000001</c:v>
                </c:pt>
                <c:pt idx="136">
                  <c:v>11.045349999999999</c:v>
                </c:pt>
                <c:pt idx="137">
                  <c:v>20.276340000000001</c:v>
                </c:pt>
                <c:pt idx="138">
                  <c:v>21.80423</c:v>
                </c:pt>
                <c:pt idx="139">
                  <c:v>27.692959999999999</c:v>
                </c:pt>
                <c:pt idx="140">
                  <c:v>19.735209999999999</c:v>
                </c:pt>
                <c:pt idx="141">
                  <c:v>19.098590000000002</c:v>
                </c:pt>
                <c:pt idx="142">
                  <c:v>11.618309999999999</c:v>
                </c:pt>
                <c:pt idx="143">
                  <c:v>19.735209999999999</c:v>
                </c:pt>
                <c:pt idx="144">
                  <c:v>23.714089999999999</c:v>
                </c:pt>
                <c:pt idx="145">
                  <c:v>13.369020000000001</c:v>
                </c:pt>
                <c:pt idx="146">
                  <c:v>20.371829999999999</c:v>
                </c:pt>
                <c:pt idx="147">
                  <c:v>13.687329999999999</c:v>
                </c:pt>
                <c:pt idx="148">
                  <c:v>17.18873</c:v>
                </c:pt>
                <c:pt idx="149">
                  <c:v>15.59718</c:v>
                </c:pt>
                <c:pt idx="150">
                  <c:v>23.077470000000002</c:v>
                </c:pt>
                <c:pt idx="151">
                  <c:v>20.69014</c:v>
                </c:pt>
                <c:pt idx="152">
                  <c:v>7.0028180000000004</c:v>
                </c:pt>
                <c:pt idx="153">
                  <c:v>11</c:v>
                </c:pt>
                <c:pt idx="154">
                  <c:v>17.82535</c:v>
                </c:pt>
                <c:pt idx="155">
                  <c:v>15.27887</c:v>
                </c:pt>
                <c:pt idx="156">
                  <c:v>12.7324</c:v>
                </c:pt>
                <c:pt idx="157">
                  <c:v>10.98169</c:v>
                </c:pt>
                <c:pt idx="158">
                  <c:v>24.191549999999999</c:v>
                </c:pt>
                <c:pt idx="159">
                  <c:v>12.7324</c:v>
                </c:pt>
                <c:pt idx="160">
                  <c:v>16.552109999999999</c:v>
                </c:pt>
                <c:pt idx="161">
                  <c:v>17.18873</c:v>
                </c:pt>
                <c:pt idx="162">
                  <c:v>24.66902</c:v>
                </c:pt>
                <c:pt idx="163">
                  <c:v>7.0028180000000004</c:v>
                </c:pt>
                <c:pt idx="164">
                  <c:v>20.371829999999999</c:v>
                </c:pt>
                <c:pt idx="165">
                  <c:v>21.963380000000001</c:v>
                </c:pt>
                <c:pt idx="166">
                  <c:v>9.549296</c:v>
                </c:pt>
                <c:pt idx="167">
                  <c:v>7.3211269999999997</c:v>
                </c:pt>
                <c:pt idx="168">
                  <c:v>10.34507</c:v>
                </c:pt>
                <c:pt idx="169">
                  <c:v>16.233799999999999</c:v>
                </c:pt>
                <c:pt idx="170">
                  <c:v>15.59718</c:v>
                </c:pt>
                <c:pt idx="171">
                  <c:v>21.64507</c:v>
                </c:pt>
                <c:pt idx="172">
                  <c:v>12.25493</c:v>
                </c:pt>
                <c:pt idx="173">
                  <c:v>10.82254</c:v>
                </c:pt>
                <c:pt idx="174">
                  <c:v>9.8676060000000003</c:v>
                </c:pt>
                <c:pt idx="175">
                  <c:v>9.3901409999999998</c:v>
                </c:pt>
                <c:pt idx="176">
                  <c:v>10.854369999999999</c:v>
                </c:pt>
                <c:pt idx="177">
                  <c:v>11.14085</c:v>
                </c:pt>
                <c:pt idx="178">
                  <c:v>11.777469999999999</c:v>
                </c:pt>
                <c:pt idx="179">
                  <c:v>11.204510000000001</c:v>
                </c:pt>
                <c:pt idx="180">
                  <c:v>15.438029999999999</c:v>
                </c:pt>
                <c:pt idx="181">
                  <c:v>9.8676060000000003</c:v>
                </c:pt>
                <c:pt idx="182">
                  <c:v>6.5253519999999998</c:v>
                </c:pt>
                <c:pt idx="183">
                  <c:v>13.114369999999999</c:v>
                </c:pt>
                <c:pt idx="184">
                  <c:v>9.3901409999999998</c:v>
                </c:pt>
                <c:pt idx="185">
                  <c:v>11.68197</c:v>
                </c:pt>
                <c:pt idx="186">
                  <c:v>13.209860000000001</c:v>
                </c:pt>
                <c:pt idx="187">
                  <c:v>8.9763380000000002</c:v>
                </c:pt>
                <c:pt idx="188">
                  <c:v>12.09578</c:v>
                </c:pt>
                <c:pt idx="189">
                  <c:v>13.94197</c:v>
                </c:pt>
                <c:pt idx="190">
                  <c:v>11.618309999999999</c:v>
                </c:pt>
                <c:pt idx="191">
                  <c:v>6.5890149999999998</c:v>
                </c:pt>
                <c:pt idx="192">
                  <c:v>7.9577470000000003</c:v>
                </c:pt>
                <c:pt idx="193">
                  <c:v>16.64761</c:v>
                </c:pt>
                <c:pt idx="194">
                  <c:v>9.899438</c:v>
                </c:pt>
                <c:pt idx="195">
                  <c:v>12.82789</c:v>
                </c:pt>
                <c:pt idx="196">
                  <c:v>9.899438</c:v>
                </c:pt>
                <c:pt idx="197">
                  <c:v>12.47775</c:v>
                </c:pt>
                <c:pt idx="198">
                  <c:v>13.71916</c:v>
                </c:pt>
                <c:pt idx="199">
                  <c:v>16.233799999999999</c:v>
                </c:pt>
                <c:pt idx="200">
                  <c:v>8.2760569999999998</c:v>
                </c:pt>
                <c:pt idx="201">
                  <c:v>7.1301410000000001</c:v>
                </c:pt>
                <c:pt idx="202">
                  <c:v>12.92338</c:v>
                </c:pt>
                <c:pt idx="203">
                  <c:v>11.33183</c:v>
                </c:pt>
                <c:pt idx="204">
                  <c:v>8.2760569999999998</c:v>
                </c:pt>
                <c:pt idx="205">
                  <c:v>7.7985920000000002</c:v>
                </c:pt>
                <c:pt idx="206">
                  <c:v>3.7878880000000001</c:v>
                </c:pt>
                <c:pt idx="207">
                  <c:v>6.8436630000000003</c:v>
                </c:pt>
                <c:pt idx="208">
                  <c:v>16.456620000000001</c:v>
                </c:pt>
                <c:pt idx="209">
                  <c:v>13.71916</c:v>
                </c:pt>
                <c:pt idx="210">
                  <c:v>12.41409</c:v>
                </c:pt>
                <c:pt idx="211">
                  <c:v>11.618309999999999</c:v>
                </c:pt>
                <c:pt idx="212">
                  <c:v>8.5943670000000001</c:v>
                </c:pt>
                <c:pt idx="213">
                  <c:v>9.549296</c:v>
                </c:pt>
                <c:pt idx="214">
                  <c:v>16.615780000000001</c:v>
                </c:pt>
                <c:pt idx="215">
                  <c:v>11.14085</c:v>
                </c:pt>
                <c:pt idx="216">
                  <c:v>8.7535220000000002</c:v>
                </c:pt>
                <c:pt idx="217">
                  <c:v>14.57859</c:v>
                </c:pt>
                <c:pt idx="218">
                  <c:v>11.777469999999999</c:v>
                </c:pt>
                <c:pt idx="219">
                  <c:v>7.7667609999999998</c:v>
                </c:pt>
                <c:pt idx="220">
                  <c:v>13.050700000000001</c:v>
                </c:pt>
                <c:pt idx="221">
                  <c:v>10.727040000000001</c:v>
                </c:pt>
                <c:pt idx="222">
                  <c:v>12.7324</c:v>
                </c:pt>
                <c:pt idx="223">
                  <c:v>10.15409</c:v>
                </c:pt>
                <c:pt idx="224">
                  <c:v>8.6580290000000009</c:v>
                </c:pt>
                <c:pt idx="225">
                  <c:v>7.0983099999999997</c:v>
                </c:pt>
                <c:pt idx="226">
                  <c:v>8.4352119999999999</c:v>
                </c:pt>
                <c:pt idx="227">
                  <c:v>23.745920000000002</c:v>
                </c:pt>
                <c:pt idx="228">
                  <c:v>19.416899999999998</c:v>
                </c:pt>
                <c:pt idx="229">
                  <c:v>9.549296</c:v>
                </c:pt>
                <c:pt idx="230">
                  <c:v>9.2309870000000007</c:v>
                </c:pt>
                <c:pt idx="231">
                  <c:v>8.0532400000000006</c:v>
                </c:pt>
                <c:pt idx="232">
                  <c:v>16.456620000000001</c:v>
                </c:pt>
                <c:pt idx="233">
                  <c:v>21.963380000000001</c:v>
                </c:pt>
                <c:pt idx="234">
                  <c:v>20.371829999999999</c:v>
                </c:pt>
                <c:pt idx="235">
                  <c:v>0.95492960000000005</c:v>
                </c:pt>
                <c:pt idx="236">
                  <c:v>17.18873</c:v>
                </c:pt>
                <c:pt idx="237">
                  <c:v>15.119719999999999</c:v>
                </c:pt>
                <c:pt idx="238">
                  <c:v>9.8676060000000003</c:v>
                </c:pt>
                <c:pt idx="239">
                  <c:v>11.459160000000001</c:v>
                </c:pt>
                <c:pt idx="240">
                  <c:v>10.50423</c:v>
                </c:pt>
                <c:pt idx="241">
                  <c:v>6.0478880000000004</c:v>
                </c:pt>
                <c:pt idx="242">
                  <c:v>10.82254</c:v>
                </c:pt>
                <c:pt idx="243">
                  <c:v>14.00564</c:v>
                </c:pt>
                <c:pt idx="244">
                  <c:v>2.4191549999999999</c:v>
                </c:pt>
                <c:pt idx="245">
                  <c:v>13.528169999999999</c:v>
                </c:pt>
                <c:pt idx="246">
                  <c:v>6.5253519999999998</c:v>
                </c:pt>
                <c:pt idx="247">
                  <c:v>5.1566200000000002</c:v>
                </c:pt>
                <c:pt idx="248">
                  <c:v>6.3661979999999998</c:v>
                </c:pt>
                <c:pt idx="249">
                  <c:v>10.34507</c:v>
                </c:pt>
                <c:pt idx="250">
                  <c:v>8.5943670000000001</c:v>
                </c:pt>
                <c:pt idx="251">
                  <c:v>11.618309999999999</c:v>
                </c:pt>
                <c:pt idx="252">
                  <c:v>10.24958</c:v>
                </c:pt>
                <c:pt idx="253">
                  <c:v>14.865069999999999</c:v>
                </c:pt>
                <c:pt idx="254">
                  <c:v>10.50423</c:v>
                </c:pt>
                <c:pt idx="255">
                  <c:v>11.777469999999999</c:v>
                </c:pt>
                <c:pt idx="256">
                  <c:v>11.872960000000001</c:v>
                </c:pt>
                <c:pt idx="257">
                  <c:v>12.032109999999999</c:v>
                </c:pt>
                <c:pt idx="258">
                  <c:v>10.34507</c:v>
                </c:pt>
                <c:pt idx="259">
                  <c:v>9.549296</c:v>
                </c:pt>
                <c:pt idx="260">
                  <c:v>4.2971839999999997</c:v>
                </c:pt>
                <c:pt idx="261">
                  <c:v>4.774648</c:v>
                </c:pt>
                <c:pt idx="262">
                  <c:v>2.864789</c:v>
                </c:pt>
                <c:pt idx="263">
                  <c:v>7.0028180000000004</c:v>
                </c:pt>
                <c:pt idx="264">
                  <c:v>4.1380290000000004</c:v>
                </c:pt>
                <c:pt idx="265">
                  <c:v>11.777469999999999</c:v>
                </c:pt>
                <c:pt idx="266">
                  <c:v>3.1830989999999999</c:v>
                </c:pt>
                <c:pt idx="267">
                  <c:v>7.9577470000000003</c:v>
                </c:pt>
                <c:pt idx="268">
                  <c:v>3.1830989999999999</c:v>
                </c:pt>
                <c:pt idx="269">
                  <c:v>8.2760569999999998</c:v>
                </c:pt>
                <c:pt idx="270">
                  <c:v>23.236619999999998</c:v>
                </c:pt>
                <c:pt idx="271">
                  <c:v>14.101129999999999</c:v>
                </c:pt>
                <c:pt idx="272">
                  <c:v>18.84394</c:v>
                </c:pt>
                <c:pt idx="273">
                  <c:v>14.16479</c:v>
                </c:pt>
                <c:pt idx="274">
                  <c:v>15.91549</c:v>
                </c:pt>
                <c:pt idx="275">
                  <c:v>19.098590000000002</c:v>
                </c:pt>
                <c:pt idx="276">
                  <c:v>13.84648</c:v>
                </c:pt>
                <c:pt idx="277">
                  <c:v>30.398589999999999</c:v>
                </c:pt>
                <c:pt idx="278">
                  <c:v>10.886200000000001</c:v>
                </c:pt>
                <c:pt idx="279">
                  <c:v>8.0850720000000003</c:v>
                </c:pt>
                <c:pt idx="280">
                  <c:v>18.461970000000001</c:v>
                </c:pt>
                <c:pt idx="281">
                  <c:v>9.1036619999999999</c:v>
                </c:pt>
                <c:pt idx="282">
                  <c:v>14.865069999999999</c:v>
                </c:pt>
                <c:pt idx="283">
                  <c:v>10.217750000000001</c:v>
                </c:pt>
                <c:pt idx="284">
                  <c:v>11.045349999999999</c:v>
                </c:pt>
                <c:pt idx="285">
                  <c:v>32.785919999999997</c:v>
                </c:pt>
                <c:pt idx="286">
                  <c:v>18.461970000000001</c:v>
                </c:pt>
                <c:pt idx="287">
                  <c:v>17.252400000000002</c:v>
                </c:pt>
                <c:pt idx="288">
                  <c:v>7.0028180000000004</c:v>
                </c:pt>
                <c:pt idx="289">
                  <c:v>12.50958</c:v>
                </c:pt>
                <c:pt idx="290">
                  <c:v>9.549296</c:v>
                </c:pt>
                <c:pt idx="291">
                  <c:v>11.777469999999999</c:v>
                </c:pt>
                <c:pt idx="292">
                  <c:v>14.0693</c:v>
                </c:pt>
                <c:pt idx="293">
                  <c:v>14.51493</c:v>
                </c:pt>
                <c:pt idx="294">
                  <c:v>6.6208460000000002</c:v>
                </c:pt>
                <c:pt idx="295">
                  <c:v>23.68225</c:v>
                </c:pt>
                <c:pt idx="296">
                  <c:v>19.257750000000001</c:v>
                </c:pt>
                <c:pt idx="297">
                  <c:v>6.1752120000000001</c:v>
                </c:pt>
                <c:pt idx="298">
                  <c:v>19.194089999999999</c:v>
                </c:pt>
                <c:pt idx="299">
                  <c:v>10.59972</c:v>
                </c:pt>
                <c:pt idx="300">
                  <c:v>11.363659999999999</c:v>
                </c:pt>
                <c:pt idx="301">
                  <c:v>16.074649999999998</c:v>
                </c:pt>
                <c:pt idx="302">
                  <c:v>19.480560000000001</c:v>
                </c:pt>
                <c:pt idx="303">
                  <c:v>6.4298599999999997</c:v>
                </c:pt>
                <c:pt idx="304">
                  <c:v>9.6447900000000004</c:v>
                </c:pt>
                <c:pt idx="305">
                  <c:v>18.907609999999998</c:v>
                </c:pt>
                <c:pt idx="306">
                  <c:v>11.93662</c:v>
                </c:pt>
                <c:pt idx="307">
                  <c:v>9.4856350000000003</c:v>
                </c:pt>
                <c:pt idx="308">
                  <c:v>14.642250000000001</c:v>
                </c:pt>
                <c:pt idx="309">
                  <c:v>26.196899999999999</c:v>
                </c:pt>
                <c:pt idx="310">
                  <c:v>13.528169999999999</c:v>
                </c:pt>
                <c:pt idx="311">
                  <c:v>18.461970000000001</c:v>
                </c:pt>
                <c:pt idx="312">
                  <c:v>5.7295780000000001</c:v>
                </c:pt>
                <c:pt idx="313">
                  <c:v>6.8436630000000003</c:v>
                </c:pt>
                <c:pt idx="314">
                  <c:v>10.536060000000001</c:v>
                </c:pt>
                <c:pt idx="315">
                  <c:v>4.551831</c:v>
                </c:pt>
                <c:pt idx="316">
                  <c:v>16.615780000000001</c:v>
                </c:pt>
                <c:pt idx="317">
                  <c:v>12.955209999999999</c:v>
                </c:pt>
                <c:pt idx="318">
                  <c:v>5.3476059999999999</c:v>
                </c:pt>
                <c:pt idx="319">
                  <c:v>18.780280000000001</c:v>
                </c:pt>
                <c:pt idx="320">
                  <c:v>12.09578</c:v>
                </c:pt>
                <c:pt idx="321">
                  <c:v>10.185919999999999</c:v>
                </c:pt>
                <c:pt idx="322">
                  <c:v>3.8197190000000001</c:v>
                </c:pt>
                <c:pt idx="323">
                  <c:v>8.5943670000000001</c:v>
                </c:pt>
                <c:pt idx="324">
                  <c:v>13.528169999999999</c:v>
                </c:pt>
                <c:pt idx="325">
                  <c:v>20.49916</c:v>
                </c:pt>
                <c:pt idx="326">
                  <c:v>16.711269999999999</c:v>
                </c:pt>
                <c:pt idx="327">
                  <c:v>12.25493</c:v>
                </c:pt>
                <c:pt idx="328">
                  <c:v>12.541410000000001</c:v>
                </c:pt>
                <c:pt idx="329">
                  <c:v>9.8676060000000003</c:v>
                </c:pt>
                <c:pt idx="330">
                  <c:v>2.610141</c:v>
                </c:pt>
                <c:pt idx="331">
                  <c:v>15.59718</c:v>
                </c:pt>
                <c:pt idx="332">
                  <c:v>32.49944</c:v>
                </c:pt>
                <c:pt idx="333">
                  <c:v>17.252400000000002</c:v>
                </c:pt>
                <c:pt idx="334">
                  <c:v>14.642250000000001</c:v>
                </c:pt>
                <c:pt idx="335">
                  <c:v>14.57859</c:v>
                </c:pt>
                <c:pt idx="336">
                  <c:v>27.279160000000001</c:v>
                </c:pt>
                <c:pt idx="337">
                  <c:v>14.705920000000001</c:v>
                </c:pt>
                <c:pt idx="338">
                  <c:v>26.037749999999999</c:v>
                </c:pt>
                <c:pt idx="339">
                  <c:v>21.00845</c:v>
                </c:pt>
                <c:pt idx="340">
                  <c:v>13.464510000000001</c:v>
                </c:pt>
                <c:pt idx="341">
                  <c:v>18.716619999999999</c:v>
                </c:pt>
                <c:pt idx="342">
                  <c:v>18.33465</c:v>
                </c:pt>
                <c:pt idx="343">
                  <c:v>30.716899999999999</c:v>
                </c:pt>
                <c:pt idx="344">
                  <c:v>22.281690000000001</c:v>
                </c:pt>
                <c:pt idx="345">
                  <c:v>30.971550000000001</c:v>
                </c:pt>
                <c:pt idx="346">
                  <c:v>17.1569</c:v>
                </c:pt>
                <c:pt idx="347">
                  <c:v>16.042819999999999</c:v>
                </c:pt>
                <c:pt idx="348">
                  <c:v>21.931550000000001</c:v>
                </c:pt>
                <c:pt idx="349">
                  <c:v>19.83071</c:v>
                </c:pt>
                <c:pt idx="350">
                  <c:v>10.98169</c:v>
                </c:pt>
                <c:pt idx="351">
                  <c:v>15.692679999999999</c:v>
                </c:pt>
                <c:pt idx="352">
                  <c:v>17.284230000000001</c:v>
                </c:pt>
                <c:pt idx="353">
                  <c:v>11.90479</c:v>
                </c:pt>
                <c:pt idx="354">
                  <c:v>16.297470000000001</c:v>
                </c:pt>
                <c:pt idx="355">
                  <c:v>21.263100000000001</c:v>
                </c:pt>
                <c:pt idx="356">
                  <c:v>20.244509999999998</c:v>
                </c:pt>
                <c:pt idx="357">
                  <c:v>24.032399999999999</c:v>
                </c:pt>
                <c:pt idx="358">
                  <c:v>13.59183</c:v>
                </c:pt>
                <c:pt idx="359">
                  <c:v>16.934090000000001</c:v>
                </c:pt>
                <c:pt idx="360">
                  <c:v>5.8250710000000003</c:v>
                </c:pt>
                <c:pt idx="361">
                  <c:v>17.284230000000001</c:v>
                </c:pt>
                <c:pt idx="362">
                  <c:v>11.204510000000001</c:v>
                </c:pt>
                <c:pt idx="363">
                  <c:v>20.849299999999999</c:v>
                </c:pt>
                <c:pt idx="364">
                  <c:v>17.98451</c:v>
                </c:pt>
                <c:pt idx="365">
                  <c:v>18.716619999999999</c:v>
                </c:pt>
                <c:pt idx="366">
                  <c:v>5.8887330000000002</c:v>
                </c:pt>
                <c:pt idx="367">
                  <c:v>16.042819999999999</c:v>
                </c:pt>
                <c:pt idx="368">
                  <c:v>14.73775</c:v>
                </c:pt>
                <c:pt idx="369">
                  <c:v>13.94197</c:v>
                </c:pt>
                <c:pt idx="370">
                  <c:v>13.59183</c:v>
                </c:pt>
                <c:pt idx="371">
                  <c:v>16.201969999999999</c:v>
                </c:pt>
                <c:pt idx="372">
                  <c:v>21.263100000000001</c:v>
                </c:pt>
                <c:pt idx="373">
                  <c:v>17.411549999999998</c:v>
                </c:pt>
                <c:pt idx="374">
                  <c:v>10.50423</c:v>
                </c:pt>
                <c:pt idx="375">
                  <c:v>17.761690000000002</c:v>
                </c:pt>
                <c:pt idx="376">
                  <c:v>8.0532400000000006</c:v>
                </c:pt>
                <c:pt idx="377">
                  <c:v>20.46733</c:v>
                </c:pt>
                <c:pt idx="378">
                  <c:v>8.5625359999999997</c:v>
                </c:pt>
                <c:pt idx="379">
                  <c:v>13.49634</c:v>
                </c:pt>
                <c:pt idx="380">
                  <c:v>18.079999999999998</c:v>
                </c:pt>
                <c:pt idx="381">
                  <c:v>13.56</c:v>
                </c:pt>
                <c:pt idx="382">
                  <c:v>17.761690000000002</c:v>
                </c:pt>
                <c:pt idx="383">
                  <c:v>19.67155</c:v>
                </c:pt>
                <c:pt idx="384">
                  <c:v>18.621130000000001</c:v>
                </c:pt>
                <c:pt idx="385">
                  <c:v>20.053519999999999</c:v>
                </c:pt>
                <c:pt idx="386">
                  <c:v>10.82254</c:v>
                </c:pt>
                <c:pt idx="387">
                  <c:v>12.31859</c:v>
                </c:pt>
                <c:pt idx="388">
                  <c:v>14.38761</c:v>
                </c:pt>
                <c:pt idx="389">
                  <c:v>15.34254</c:v>
                </c:pt>
                <c:pt idx="390">
                  <c:v>8.9445080000000008</c:v>
                </c:pt>
                <c:pt idx="391">
                  <c:v>12.92338</c:v>
                </c:pt>
                <c:pt idx="392">
                  <c:v>13.71916</c:v>
                </c:pt>
                <c:pt idx="393">
                  <c:v>11.23634</c:v>
                </c:pt>
                <c:pt idx="394">
                  <c:v>17.920850000000002</c:v>
                </c:pt>
                <c:pt idx="395">
                  <c:v>16.392959999999999</c:v>
                </c:pt>
                <c:pt idx="396">
                  <c:v>18.33465</c:v>
                </c:pt>
                <c:pt idx="397">
                  <c:v>14.960559999999999</c:v>
                </c:pt>
                <c:pt idx="398">
                  <c:v>21.708729999999999</c:v>
                </c:pt>
                <c:pt idx="399">
                  <c:v>18.239159999999998</c:v>
                </c:pt>
                <c:pt idx="400">
                  <c:v>10.40873</c:v>
                </c:pt>
                <c:pt idx="401">
                  <c:v>12.76423</c:v>
                </c:pt>
              </c:numCache>
            </c:numRef>
          </c:xVal>
          <c:yVal>
            <c:numRef>
              <c:f>evaluation_model4!$H$2:$H$407</c:f>
              <c:numCache>
                <c:formatCode>General</c:formatCode>
                <c:ptCount val="406"/>
                <c:pt idx="0">
                  <c:v>16.904824067424681</c:v>
                </c:pt>
                <c:pt idx="1">
                  <c:v>18.581335545185809</c:v>
                </c:pt>
                <c:pt idx="2">
                  <c:v>22.842468884495336</c:v>
                </c:pt>
                <c:pt idx="3">
                  <c:v>23.261596753935613</c:v>
                </c:pt>
                <c:pt idx="4">
                  <c:v>20.537265602573786</c:v>
                </c:pt>
                <c:pt idx="5">
                  <c:v>14.180492916062853</c:v>
                </c:pt>
                <c:pt idx="6">
                  <c:v>19.349736639159655</c:v>
                </c:pt>
                <c:pt idx="7">
                  <c:v>13.901074336435997</c:v>
                </c:pt>
                <c:pt idx="8">
                  <c:v>22.493195659961767</c:v>
                </c:pt>
                <c:pt idx="9">
                  <c:v>20.467410957667074</c:v>
                </c:pt>
                <c:pt idx="10">
                  <c:v>19.000463414626086</c:v>
                </c:pt>
                <c:pt idx="11">
                  <c:v>16.345986908170971</c:v>
                </c:pt>
                <c:pt idx="12">
                  <c:v>22.77261423958862</c:v>
                </c:pt>
                <c:pt idx="13">
                  <c:v>18.022498385932099</c:v>
                </c:pt>
                <c:pt idx="14">
                  <c:v>17.952643741025383</c:v>
                </c:pt>
                <c:pt idx="15">
                  <c:v>22.213777080334911</c:v>
                </c:pt>
                <c:pt idx="16">
                  <c:v>21.934358500708058</c:v>
                </c:pt>
                <c:pt idx="17">
                  <c:v>16.136422973450834</c:v>
                </c:pt>
                <c:pt idx="18">
                  <c:v>26.405055774737722</c:v>
                </c:pt>
                <c:pt idx="19">
                  <c:v>14.32020220587628</c:v>
                </c:pt>
                <c:pt idx="20">
                  <c:v>19.908573798413364</c:v>
                </c:pt>
                <c:pt idx="21">
                  <c:v>16.345986908170971</c:v>
                </c:pt>
                <c:pt idx="22">
                  <c:v>22.353486370148339</c:v>
                </c:pt>
                <c:pt idx="23">
                  <c:v>24.099852492816179</c:v>
                </c:pt>
                <c:pt idx="24">
                  <c:v>28.291131187218991</c:v>
                </c:pt>
                <c:pt idx="25">
                  <c:v>11.38630711979431</c:v>
                </c:pt>
                <c:pt idx="26">
                  <c:v>13.062818597555435</c:v>
                </c:pt>
                <c:pt idx="27">
                  <c:v>22.143922435428198</c:v>
                </c:pt>
                <c:pt idx="28">
                  <c:v>22.423341015055055</c:v>
                </c:pt>
                <c:pt idx="29">
                  <c:v>16.345986908170971</c:v>
                </c:pt>
                <c:pt idx="30">
                  <c:v>21.375521341454348</c:v>
                </c:pt>
                <c:pt idx="31">
                  <c:v>22.283631725241623</c:v>
                </c:pt>
                <c:pt idx="32">
                  <c:v>1.0448262149831673</c:v>
                </c:pt>
                <c:pt idx="33">
                  <c:v>5.5724066257954954</c:v>
                </c:pt>
                <c:pt idx="34">
                  <c:v>9.925849917651707</c:v>
                </c:pt>
                <c:pt idx="35">
                  <c:v>5.2241310749158361</c:v>
                </c:pt>
                <c:pt idx="36">
                  <c:v>6.6172332784344707</c:v>
                </c:pt>
                <c:pt idx="37">
                  <c:v>6.2689577275548123</c:v>
                </c:pt>
                <c:pt idx="38">
                  <c:v>4.1793055164163819</c:v>
                </c:pt>
                <c:pt idx="39">
                  <c:v>12.816493137075037</c:v>
                </c:pt>
                <c:pt idx="40">
                  <c:v>7.3237107749021071</c:v>
                </c:pt>
                <c:pt idx="41">
                  <c:v>12.816493137075037</c:v>
                </c:pt>
                <c:pt idx="42">
                  <c:v>15.65443217680526</c:v>
                </c:pt>
                <c:pt idx="43">
                  <c:v>5.4927823621729308</c:v>
                </c:pt>
                <c:pt idx="44">
                  <c:v>3.661853949443755</c:v>
                </c:pt>
                <c:pt idx="45">
                  <c:v>1.8309275499247968</c:v>
                </c:pt>
                <c:pt idx="46">
                  <c:v>1.3731957343439625</c:v>
                </c:pt>
                <c:pt idx="47">
                  <c:v>21.055668118341732</c:v>
                </c:pt>
                <c:pt idx="48">
                  <c:v>19.224742581627154</c:v>
                </c:pt>
                <c:pt idx="49">
                  <c:v>2.7463914686879249</c:v>
                </c:pt>
                <c:pt idx="50">
                  <c:v>2.2886596531070906</c:v>
                </c:pt>
                <c:pt idx="51">
                  <c:v>20.14020678799174</c:v>
                </c:pt>
                <c:pt idx="52">
                  <c:v>7.7814428780844</c:v>
                </c:pt>
                <c:pt idx="53">
                  <c:v>8.6969070844489895</c:v>
                </c:pt>
                <c:pt idx="54">
                  <c:v>8.4222678225396113</c:v>
                </c:pt>
                <c:pt idx="55">
                  <c:v>3.2041247222760578</c:v>
                </c:pt>
                <c:pt idx="56">
                  <c:v>0.91546391876312816</c:v>
                </c:pt>
                <c:pt idx="57">
                  <c:v>7.7814428780844</c:v>
                </c:pt>
                <c:pt idx="58">
                  <c:v>4.5773181558083431</c:v>
                </c:pt>
                <c:pt idx="59">
                  <c:v>8.2391749812666948</c:v>
                </c:pt>
                <c:pt idx="60">
                  <c:v>9.6123712908135772</c:v>
                </c:pt>
                <c:pt idx="61">
                  <c:v>10.985567600360458</c:v>
                </c:pt>
                <c:pt idx="62">
                  <c:v>9.1546391876312825</c:v>
                </c:pt>
                <c:pt idx="63">
                  <c:v>10.985567600360458</c:v>
                </c:pt>
                <c:pt idx="64">
                  <c:v>10.527835497178165</c:v>
                </c:pt>
                <c:pt idx="65">
                  <c:v>10.985567600360458</c:v>
                </c:pt>
                <c:pt idx="66">
                  <c:v>12.020291538740279</c:v>
                </c:pt>
                <c:pt idx="67">
                  <c:v>7.0463774842555873</c:v>
                </c:pt>
                <c:pt idx="68">
                  <c:v>9.7405803336080101</c:v>
                </c:pt>
                <c:pt idx="69">
                  <c:v>20.72463429770896</c:v>
                </c:pt>
                <c:pt idx="70">
                  <c:v>13.678267230793608</c:v>
                </c:pt>
                <c:pt idx="71">
                  <c:v>22.382606083259699</c:v>
                </c:pt>
                <c:pt idx="72">
                  <c:v>15.128986032312858</c:v>
                </c:pt>
                <c:pt idx="73">
                  <c:v>9.5333338604141673</c:v>
                </c:pt>
                <c:pt idx="74">
                  <c:v>10.362319753189539</c:v>
                </c:pt>
                <c:pt idx="75">
                  <c:v>9.1188422161940128</c:v>
                </c:pt>
                <c:pt idx="76">
                  <c:v>16.165224909119718</c:v>
                </c:pt>
                <c:pt idx="77">
                  <c:v>17.408703748282775</c:v>
                </c:pt>
                <c:pt idx="78">
                  <c:v>7.0463774842555873</c:v>
                </c:pt>
                <c:pt idx="79">
                  <c:v>8.2898563234186433</c:v>
                </c:pt>
                <c:pt idx="80">
                  <c:v>21.553620190484327</c:v>
                </c:pt>
                <c:pt idx="81">
                  <c:v>6.8391310110617445</c:v>
                </c:pt>
                <c:pt idx="82">
                  <c:v>8.7043492698063289</c:v>
                </c:pt>
                <c:pt idx="83">
                  <c:v>12.434783182960434</c:v>
                </c:pt>
                <c:pt idx="84">
                  <c:v>8.7043492698063289</c:v>
                </c:pt>
                <c:pt idx="85">
                  <c:v>19.066662512158217</c:v>
                </c:pt>
                <c:pt idx="86">
                  <c:v>13.678267230793608</c:v>
                </c:pt>
                <c:pt idx="87">
                  <c:v>24.455070815198127</c:v>
                </c:pt>
                <c:pt idx="88">
                  <c:v>5.3884070008723777</c:v>
                </c:pt>
                <c:pt idx="89">
                  <c:v>6.6318845378679026</c:v>
                </c:pt>
                <c:pt idx="90">
                  <c:v>8.423645748111694</c:v>
                </c:pt>
                <c:pt idx="91">
                  <c:v>18.050668380089807</c:v>
                </c:pt>
                <c:pt idx="92">
                  <c:v>9.1456727857571565</c:v>
                </c:pt>
                <c:pt idx="93">
                  <c:v>6.257566147384658</c:v>
                </c:pt>
                <c:pt idx="94">
                  <c:v>12.033779424129657</c:v>
                </c:pt>
                <c:pt idx="95">
                  <c:v>6.257566147384658</c:v>
                </c:pt>
                <c:pt idx="96">
                  <c:v>4.3321607136634244</c:v>
                </c:pt>
                <c:pt idx="97">
                  <c:v>7.2202673520359228</c:v>
                </c:pt>
                <c:pt idx="98">
                  <c:v>15.884594828200173</c:v>
                </c:pt>
                <c:pt idx="99">
                  <c:v>6.7389159936056142</c:v>
                </c:pt>
                <c:pt idx="100">
                  <c:v>8.6643214273268487</c:v>
                </c:pt>
                <c:pt idx="101">
                  <c:v>8.1829700688965392</c:v>
                </c:pt>
                <c:pt idx="102">
                  <c:v>19.735390573549136</c:v>
                </c:pt>
                <c:pt idx="103">
                  <c:v>22.623498724130982</c:v>
                </c:pt>
                <c:pt idx="104">
                  <c:v>14.921886062502155</c:v>
                </c:pt>
                <c:pt idx="105">
                  <c:v>4.0914850344482696</c:v>
                </c:pt>
                <c:pt idx="106">
                  <c:v>11.071076707269038</c:v>
                </c:pt>
                <c:pt idx="107">
                  <c:v>5.2948634305240407</c:v>
                </c:pt>
                <c:pt idx="108">
                  <c:v>10.589726861048081</c:v>
                </c:pt>
                <c:pt idx="109">
                  <c:v>4.0914850344482696</c:v>
                </c:pt>
                <c:pt idx="110">
                  <c:v>6.0168889559601526</c:v>
                </c:pt>
                <c:pt idx="111">
                  <c:v>13.380136713256713</c:v>
                </c:pt>
                <c:pt idx="112">
                  <c:v>21.248562427992617</c:v>
                </c:pt>
                <c:pt idx="113">
                  <c:v>14.520489477598055</c:v>
                </c:pt>
                <c:pt idx="114">
                  <c:v>21.476637757557668</c:v>
                </c:pt>
                <c:pt idx="115">
                  <c:v>8.9327597381512742</c:v>
                </c:pt>
                <c:pt idx="116">
                  <c:v>10.073112502492618</c:v>
                </c:pt>
                <c:pt idx="117">
                  <c:v>16.991247829466658</c:v>
                </c:pt>
                <c:pt idx="118">
                  <c:v>15.470777477011531</c:v>
                </c:pt>
                <c:pt idx="119">
                  <c:v>19.157921664237797</c:v>
                </c:pt>
                <c:pt idx="120">
                  <c:v>19.157921664237797</c:v>
                </c:pt>
                <c:pt idx="121">
                  <c:v>13.608200101079809</c:v>
                </c:pt>
                <c:pt idx="122">
                  <c:v>9.9210654672471073</c:v>
                </c:pt>
                <c:pt idx="123">
                  <c:v>6.3859730919631348</c:v>
                </c:pt>
                <c:pt idx="124">
                  <c:v>14.444468348323689</c:v>
                </c:pt>
                <c:pt idx="125">
                  <c:v>16.535109112078509</c:v>
                </c:pt>
                <c:pt idx="126">
                  <c:v>9.0467950145854097</c:v>
                </c:pt>
                <c:pt idx="127">
                  <c:v>23.529267956675305</c:v>
                </c:pt>
                <c:pt idx="128">
                  <c:v>16.38306685352978</c:v>
                </c:pt>
                <c:pt idx="129">
                  <c:v>18.511718181921783</c:v>
                </c:pt>
                <c:pt idx="130">
                  <c:v>14.592808666866915</c:v>
                </c:pt>
                <c:pt idx="131">
                  <c:v>10.909370002168743</c:v>
                </c:pt>
                <c:pt idx="132">
                  <c:v>6.1198907802834883</c:v>
                </c:pt>
                <c:pt idx="133">
                  <c:v>6.3859730919631348</c:v>
                </c:pt>
                <c:pt idx="134">
                  <c:v>20.792423710604467</c:v>
                </c:pt>
                <c:pt idx="135">
                  <c:v>12.315805078189733</c:v>
                </c:pt>
                <c:pt idx="136">
                  <c:v>10.719311208111852</c:v>
                </c:pt>
                <c:pt idx="137">
                  <c:v>19.842135711190995</c:v>
                </c:pt>
                <c:pt idx="138">
                  <c:v>19.541756299414089</c:v>
                </c:pt>
                <c:pt idx="139">
                  <c:v>29.62987075268305</c:v>
                </c:pt>
                <c:pt idx="140">
                  <c:v>22.016199467197044</c:v>
                </c:pt>
                <c:pt idx="141">
                  <c:v>17.130760392343518</c:v>
                </c:pt>
                <c:pt idx="142">
                  <c:v>8.2481438926098427</c:v>
                </c:pt>
                <c:pt idx="143">
                  <c:v>18.082469303029271</c:v>
                </c:pt>
                <c:pt idx="144">
                  <c:v>24.300300852842842</c:v>
                </c:pt>
                <c:pt idx="145">
                  <c:v>10.81775795146137</c:v>
                </c:pt>
                <c:pt idx="146">
                  <c:v>19.985887124400772</c:v>
                </c:pt>
                <c:pt idx="147">
                  <c:v>11.547401449653778</c:v>
                </c:pt>
                <c:pt idx="148">
                  <c:v>14.973553528122483</c:v>
                </c:pt>
                <c:pt idx="149">
                  <c:v>13.323924749600515</c:v>
                </c:pt>
                <c:pt idx="150">
                  <c:v>25.061667981391444</c:v>
                </c:pt>
                <c:pt idx="151">
                  <c:v>17.638338478042588</c:v>
                </c:pt>
                <c:pt idx="152">
                  <c:v>2.9185739927696361</c:v>
                </c:pt>
                <c:pt idx="153">
                  <c:v>6.9791986783621738</c:v>
                </c:pt>
                <c:pt idx="154">
                  <c:v>19.541756299414089</c:v>
                </c:pt>
                <c:pt idx="155">
                  <c:v>13.831502835299583</c:v>
                </c:pt>
                <c:pt idx="156">
                  <c:v>9.0095110211584419</c:v>
                </c:pt>
                <c:pt idx="157">
                  <c:v>12.562557621051914</c:v>
                </c:pt>
                <c:pt idx="158">
                  <c:v>20.430017949387459</c:v>
                </c:pt>
                <c:pt idx="159">
                  <c:v>12.68945214247668</c:v>
                </c:pt>
                <c:pt idx="160">
                  <c:v>15.227342570972016</c:v>
                </c:pt>
                <c:pt idx="161">
                  <c:v>14.085291878149114</c:v>
                </c:pt>
                <c:pt idx="162">
                  <c:v>23.665828245719005</c:v>
                </c:pt>
                <c:pt idx="163">
                  <c:v>0.63447260712383402</c:v>
                </c:pt>
                <c:pt idx="164">
                  <c:v>19.668650820838856</c:v>
                </c:pt>
                <c:pt idx="165">
                  <c:v>23.031355638595173</c:v>
                </c:pt>
                <c:pt idx="166">
                  <c:v>9.0095110211584419</c:v>
                </c:pt>
                <c:pt idx="167">
                  <c:v>6.3447260712383402</c:v>
                </c:pt>
                <c:pt idx="168">
                  <c:v>8.5019329354593758</c:v>
                </c:pt>
                <c:pt idx="169">
                  <c:v>13.958397356724348</c:v>
                </c:pt>
                <c:pt idx="170">
                  <c:v>13.704608313874816</c:v>
                </c:pt>
                <c:pt idx="171">
                  <c:v>19.478309038701703</c:v>
                </c:pt>
                <c:pt idx="172">
                  <c:v>11.810243258897852</c:v>
                </c:pt>
                <c:pt idx="173">
                  <c:v>10.93075705876716</c:v>
                </c:pt>
                <c:pt idx="174">
                  <c:v>10.61665484443477</c:v>
                </c:pt>
                <c:pt idx="175">
                  <c:v>9.674348201437601</c:v>
                </c:pt>
                <c:pt idx="176">
                  <c:v>10.993577501633638</c:v>
                </c:pt>
                <c:pt idx="177">
                  <c:v>11.873063701764329</c:v>
                </c:pt>
                <c:pt idx="178">
                  <c:v>11.558961487431938</c:v>
                </c:pt>
                <c:pt idx="179">
                  <c:v>12.375627244696153</c:v>
                </c:pt>
                <c:pt idx="180">
                  <c:v>16.333315145284264</c:v>
                </c:pt>
                <c:pt idx="181">
                  <c:v>10.553834401568293</c:v>
                </c:pt>
                <c:pt idx="182">
                  <c:v>6.9102487153125729</c:v>
                </c:pt>
                <c:pt idx="183">
                  <c:v>13.317933887693322</c:v>
                </c:pt>
                <c:pt idx="184">
                  <c:v>6.7846078295796168</c:v>
                </c:pt>
                <c:pt idx="185">
                  <c:v>11.590371708865177</c:v>
                </c:pt>
                <c:pt idx="186">
                  <c:v>13.632036102025712</c:v>
                </c:pt>
                <c:pt idx="187">
                  <c:v>8.8576824441733883</c:v>
                </c:pt>
                <c:pt idx="188">
                  <c:v>12.815370344761497</c:v>
                </c:pt>
                <c:pt idx="189">
                  <c:v>16.019212930951873</c:v>
                </c:pt>
                <c:pt idx="190">
                  <c:v>12.124345473230241</c:v>
                </c:pt>
                <c:pt idx="191">
                  <c:v>6.2192238437813154</c:v>
                </c:pt>
                <c:pt idx="192">
                  <c:v>6.97306915817905</c:v>
                </c:pt>
                <c:pt idx="193">
                  <c:v>16.96151957394904</c:v>
                </c:pt>
                <c:pt idx="194">
                  <c:v>7.8839655797429806</c:v>
                </c:pt>
                <c:pt idx="195">
                  <c:v>11.810243258897852</c:v>
                </c:pt>
                <c:pt idx="196">
                  <c:v>9.7999890871705571</c:v>
                </c:pt>
                <c:pt idx="197">
                  <c:v>7.9153758011762196</c:v>
                </c:pt>
                <c:pt idx="198">
                  <c:v>12.941011230494455</c:v>
                </c:pt>
                <c:pt idx="199">
                  <c:v>13.317933887693322</c:v>
                </c:pt>
                <c:pt idx="200">
                  <c:v>7.5384531439773514</c:v>
                </c:pt>
                <c:pt idx="201">
                  <c:v>6.2820442866477935</c:v>
                </c:pt>
                <c:pt idx="202">
                  <c:v>12.124345473230241</c:v>
                </c:pt>
                <c:pt idx="203">
                  <c:v>10.93075705876716</c:v>
                </c:pt>
                <c:pt idx="204">
                  <c:v>8.1038371297756537</c:v>
                </c:pt>
                <c:pt idx="205">
                  <c:v>8.4807597869745202</c:v>
                </c:pt>
                <c:pt idx="206">
                  <c:v>1.2564088573295586</c:v>
                </c:pt>
                <c:pt idx="207">
                  <c:v>5.2769172007841467</c:v>
                </c:pt>
                <c:pt idx="208">
                  <c:v>16.270494702417782</c:v>
                </c:pt>
                <c:pt idx="209">
                  <c:v>12.941011230494455</c:v>
                </c:pt>
                <c:pt idx="210">
                  <c:v>11.873063701764329</c:v>
                </c:pt>
                <c:pt idx="211">
                  <c:v>10.805116173034204</c:v>
                </c:pt>
                <c:pt idx="212">
                  <c:v>7.4756327011108743</c:v>
                </c:pt>
                <c:pt idx="213">
                  <c:v>9.8628095300370351</c:v>
                </c:pt>
                <c:pt idx="214">
                  <c:v>18.406389759878035</c:v>
                </c:pt>
                <c:pt idx="215">
                  <c:v>10.491013958701814</c:v>
                </c:pt>
                <c:pt idx="216">
                  <c:v>7.0358896010455281</c:v>
                </c:pt>
                <c:pt idx="217">
                  <c:v>15.956392488085394</c:v>
                </c:pt>
                <c:pt idx="218">
                  <c:v>12.689729459028541</c:v>
                </c:pt>
                <c:pt idx="219">
                  <c:v>8.4179393441080439</c:v>
                </c:pt>
                <c:pt idx="220">
                  <c:v>12.752549901895021</c:v>
                </c:pt>
                <c:pt idx="221">
                  <c:v>9.7183225114441374</c:v>
                </c:pt>
                <c:pt idx="222">
                  <c:v>11.119218387366594</c:v>
                </c:pt>
                <c:pt idx="223">
                  <c:v>10.051270858636469</c:v>
                </c:pt>
                <c:pt idx="224">
                  <c:v>8.5749904512742372</c:v>
                </c:pt>
                <c:pt idx="225">
                  <c:v>3.7692265719886757</c:v>
                </c:pt>
                <c:pt idx="226">
                  <c:v>7.5384531439773514</c:v>
                </c:pt>
                <c:pt idx="227">
                  <c:v>22.018565224700513</c:v>
                </c:pt>
                <c:pt idx="228">
                  <c:v>17.589724002613821</c:v>
                </c:pt>
                <c:pt idx="229">
                  <c:v>9.1592205699324829</c:v>
                </c:pt>
                <c:pt idx="230">
                  <c:v>9.4984509614114625</c:v>
                </c:pt>
                <c:pt idx="231">
                  <c:v>6.3448647295142706</c:v>
                </c:pt>
                <c:pt idx="232">
                  <c:v>14.228830309257251</c:v>
                </c:pt>
                <c:pt idx="233">
                  <c:v>19.285875960008724</c:v>
                </c:pt>
                <c:pt idx="234">
                  <c:v>18.155107988412123</c:v>
                </c:pt>
                <c:pt idx="235">
                  <c:v>1.2564088573295586</c:v>
                </c:pt>
                <c:pt idx="236">
                  <c:v>16.804468466782847</c:v>
                </c:pt>
                <c:pt idx="237">
                  <c:v>16.647417359616654</c:v>
                </c:pt>
                <c:pt idx="238">
                  <c:v>10.742295730167728</c:v>
                </c:pt>
                <c:pt idx="239">
                  <c:v>12.030114808930524</c:v>
                </c:pt>
                <c:pt idx="240">
                  <c:v>9.8628095300370351</c:v>
                </c:pt>
                <c:pt idx="241">
                  <c:v>5.9993522937486432</c:v>
                </c:pt>
                <c:pt idx="242">
                  <c:v>11.496141044565462</c:v>
                </c:pt>
                <c:pt idx="243">
                  <c:v>14.637163187889358</c:v>
                </c:pt>
                <c:pt idx="244">
                  <c:v>3.6435856862557201</c:v>
                </c:pt>
                <c:pt idx="245">
                  <c:v>13.537805437725995</c:v>
                </c:pt>
                <c:pt idx="246">
                  <c:v>5.4967887508168189</c:v>
                </c:pt>
                <c:pt idx="247">
                  <c:v>4.8371741007188005</c:v>
                </c:pt>
                <c:pt idx="248">
                  <c:v>6.3762749509475105</c:v>
                </c:pt>
                <c:pt idx="249">
                  <c:v>11.496141044565462</c:v>
                </c:pt>
                <c:pt idx="250">
                  <c:v>5.591019415116536</c:v>
                </c:pt>
                <c:pt idx="251">
                  <c:v>12.626909016162065</c:v>
                </c:pt>
                <c:pt idx="252">
                  <c:v>9.7999890871705571</c:v>
                </c:pt>
                <c:pt idx="253">
                  <c:v>15.202547173687659</c:v>
                </c:pt>
                <c:pt idx="254">
                  <c:v>11.496141044565462</c:v>
                </c:pt>
                <c:pt idx="255">
                  <c:v>12.187165916096719</c:v>
                </c:pt>
                <c:pt idx="256">
                  <c:v>12.941011230494455</c:v>
                </c:pt>
                <c:pt idx="257">
                  <c:v>11.684602373164896</c:v>
                </c:pt>
                <c:pt idx="258">
                  <c:v>11.119218387366594</c:v>
                </c:pt>
                <c:pt idx="259">
                  <c:v>7.3502799299724861</c:v>
                </c:pt>
                <c:pt idx="260">
                  <c:v>1.6095503496290116</c:v>
                </c:pt>
                <c:pt idx="261">
                  <c:v>1.0730335664193411</c:v>
                </c:pt>
                <c:pt idx="262">
                  <c:v>0.53651678320967056</c:v>
                </c:pt>
                <c:pt idx="263">
                  <c:v>5.3115161537757389</c:v>
                </c:pt>
                <c:pt idx="264">
                  <c:v>0.53651678320967056</c:v>
                </c:pt>
                <c:pt idx="265">
                  <c:v>10.408425594267609</c:v>
                </c:pt>
                <c:pt idx="266">
                  <c:v>0.53651678320967056</c:v>
                </c:pt>
                <c:pt idx="267">
                  <c:v>6.3577238810345955</c:v>
                </c:pt>
                <c:pt idx="268">
                  <c:v>1.0730335664193411</c:v>
                </c:pt>
                <c:pt idx="269">
                  <c:v>5.8212070978249253</c:v>
                </c:pt>
                <c:pt idx="270">
                  <c:v>25.533981434070736</c:v>
                </c:pt>
                <c:pt idx="271">
                  <c:v>14.601650835751176</c:v>
                </c:pt>
                <c:pt idx="272">
                  <c:v>19.481480722699523</c:v>
                </c:pt>
                <c:pt idx="273">
                  <c:v>14.45034307158814</c:v>
                </c:pt>
                <c:pt idx="274">
                  <c:v>13.164179539989894</c:v>
                </c:pt>
                <c:pt idx="275">
                  <c:v>19.178853310320346</c:v>
                </c:pt>
                <c:pt idx="276">
                  <c:v>13.050698716867617</c:v>
                </c:pt>
                <c:pt idx="277">
                  <c:v>29.505929083881536</c:v>
                </c:pt>
                <c:pt idx="278">
                  <c:v>11.348434080199775</c:v>
                </c:pt>
                <c:pt idx="279">
                  <c:v>9.2678881490712328</c:v>
                </c:pt>
                <c:pt idx="280">
                  <c:v>19.594961545821803</c:v>
                </c:pt>
                <c:pt idx="281">
                  <c:v>8.8139505957183903</c:v>
                </c:pt>
                <c:pt idx="282">
                  <c:v>16.001295190471701</c:v>
                </c:pt>
                <c:pt idx="283">
                  <c:v>9.873138220208352</c:v>
                </c:pt>
                <c:pt idx="284">
                  <c:v>7.8304204185258799</c:v>
                </c:pt>
                <c:pt idx="285">
                  <c:v>25.382661785854591</c:v>
                </c:pt>
                <c:pt idx="286">
                  <c:v>19.065372487198065</c:v>
                </c:pt>
                <c:pt idx="287">
                  <c:v>17.968355544856724</c:v>
                </c:pt>
                <c:pt idx="288">
                  <c:v>11.537574727430124</c:v>
                </c:pt>
                <c:pt idx="289">
                  <c:v>12.937217893745339</c:v>
                </c:pt>
                <c:pt idx="290">
                  <c:v>9.7974819613162119</c:v>
                </c:pt>
                <c:pt idx="291">
                  <c:v>11.872169054262821</c:v>
                </c:pt>
                <c:pt idx="292">
                  <c:v>14.639477776791937</c:v>
                </c:pt>
                <c:pt idx="293">
                  <c:v>15.471694247794856</c:v>
                </c:pt>
                <c:pt idx="294">
                  <c:v>4.9554825806245555</c:v>
                </c:pt>
                <c:pt idx="295">
                  <c:v>25.874435787490679</c:v>
                </c:pt>
                <c:pt idx="296">
                  <c:v>21.183740605746124</c:v>
                </c:pt>
                <c:pt idx="297">
                  <c:v>7.6791079007416005</c:v>
                </c:pt>
                <c:pt idx="298">
                  <c:v>20.351524134743205</c:v>
                </c:pt>
                <c:pt idx="299">
                  <c:v>12.105001422742417</c:v>
                </c:pt>
                <c:pt idx="300">
                  <c:v>8.8896068546105305</c:v>
                </c:pt>
                <c:pt idx="301">
                  <c:v>15.471694247794856</c:v>
                </c:pt>
                <c:pt idx="302">
                  <c:v>20.805459311285425</c:v>
                </c:pt>
                <c:pt idx="303">
                  <c:v>6.8090609234819892</c:v>
                </c:pt>
                <c:pt idx="304">
                  <c:v>11.234950880266874</c:v>
                </c:pt>
                <c:pt idx="305">
                  <c:v>20.805459311285425</c:v>
                </c:pt>
                <c:pt idx="306">
                  <c:v>12.331963068986973</c:v>
                </c:pt>
                <c:pt idx="307">
                  <c:v>10.478387102940163</c:v>
                </c:pt>
                <c:pt idx="308">
                  <c:v>16.833511661474621</c:v>
                </c:pt>
                <c:pt idx="309">
                  <c:v>29.127647789420838</c:v>
                </c:pt>
                <c:pt idx="310">
                  <c:v>12.596763540325396</c:v>
                </c:pt>
                <c:pt idx="311">
                  <c:v>20.654151547122385</c:v>
                </c:pt>
                <c:pt idx="312">
                  <c:v>6.657748405697709</c:v>
                </c:pt>
                <c:pt idx="313">
                  <c:v>6.5820921468055689</c:v>
                </c:pt>
                <c:pt idx="314">
                  <c:v>11.007980915185144</c:v>
                </c:pt>
                <c:pt idx="315">
                  <c:v>5.9768420756684479</c:v>
                </c:pt>
                <c:pt idx="316">
                  <c:v>17.741382014559061</c:v>
                </c:pt>
                <c:pt idx="317">
                  <c:v>13.504633893409835</c:v>
                </c:pt>
                <c:pt idx="318">
                  <c:v>5.9768420756684479</c:v>
                </c:pt>
                <c:pt idx="319">
                  <c:v>17.854874721734443</c:v>
                </c:pt>
                <c:pt idx="320">
                  <c:v>11.386262209645844</c:v>
                </c:pt>
                <c:pt idx="321">
                  <c:v>9.6083425024911726</c:v>
                </c:pt>
                <c:pt idx="322">
                  <c:v>3.4045304617409946</c:v>
                </c:pt>
                <c:pt idx="323">
                  <c:v>8.3221861013247924</c:v>
                </c:pt>
                <c:pt idx="324">
                  <c:v>14.45034307158814</c:v>
                </c:pt>
                <c:pt idx="325">
                  <c:v>22.583384960466649</c:v>
                </c:pt>
                <c:pt idx="326">
                  <c:v>18.497944603480462</c:v>
                </c:pt>
                <c:pt idx="327">
                  <c:v>14.45034307158814</c:v>
                </c:pt>
                <c:pt idx="328">
                  <c:v>13.504633893409835</c:v>
                </c:pt>
                <c:pt idx="329">
                  <c:v>9.0409193723948107</c:v>
                </c:pt>
                <c:pt idx="330">
                  <c:v>3.631499238417415</c:v>
                </c:pt>
                <c:pt idx="331">
                  <c:v>15.925641308390183</c:v>
                </c:pt>
                <c:pt idx="332">
                  <c:v>34.196612381572983</c:v>
                </c:pt>
                <c:pt idx="333">
                  <c:v>17.438766486232986</c:v>
                </c:pt>
                <c:pt idx="334">
                  <c:v>15.358213424672579</c:v>
                </c:pt>
                <c:pt idx="335">
                  <c:v>15.32038648363182</c:v>
                </c:pt>
                <c:pt idx="336">
                  <c:v>27.349734024292719</c:v>
                </c:pt>
                <c:pt idx="337">
                  <c:v>12.118180032315315</c:v>
                </c:pt>
                <c:pt idx="338">
                  <c:v>24.236354207648237</c:v>
                </c:pt>
                <c:pt idx="339">
                  <c:v>19.109430027818501</c:v>
                </c:pt>
                <c:pt idx="340">
                  <c:v>11.885138024141236</c:v>
                </c:pt>
                <c:pt idx="341">
                  <c:v>20.367861264695321</c:v>
                </c:pt>
                <c:pt idx="342">
                  <c:v>16.079891242783464</c:v>
                </c:pt>
                <c:pt idx="343">
                  <c:v>26.799823618791098</c:v>
                </c:pt>
                <c:pt idx="344">
                  <c:v>21.2068154226132</c:v>
                </c:pt>
                <c:pt idx="345">
                  <c:v>28.897194371129817</c:v>
                </c:pt>
                <c:pt idx="346">
                  <c:v>9.3216773984719641</c:v>
                </c:pt>
                <c:pt idx="347">
                  <c:v>15.147723210087145</c:v>
                </c:pt>
                <c:pt idx="348">
                  <c:v>18.037441182954531</c:v>
                </c:pt>
                <c:pt idx="349">
                  <c:v>18.87639534087241</c:v>
                </c:pt>
                <c:pt idx="350">
                  <c:v>11.186011999619</c:v>
                </c:pt>
                <c:pt idx="351">
                  <c:v>12.817306056837552</c:v>
                </c:pt>
                <c:pt idx="352">
                  <c:v>15.380772539489216</c:v>
                </c:pt>
                <c:pt idx="353">
                  <c:v>10.719927983270841</c:v>
                </c:pt>
                <c:pt idx="354">
                  <c:v>20.507696719318954</c:v>
                </c:pt>
                <c:pt idx="355">
                  <c:v>15.380772539489216</c:v>
                </c:pt>
                <c:pt idx="356">
                  <c:v>24.003319520702146</c:v>
                </c:pt>
                <c:pt idx="357">
                  <c:v>26.426953477221375</c:v>
                </c:pt>
                <c:pt idx="358">
                  <c:v>10.486887439342359</c:v>
                </c:pt>
                <c:pt idx="359">
                  <c:v>21.413517740486416</c:v>
                </c:pt>
                <c:pt idx="360">
                  <c:v>8.6627382099001426</c:v>
                </c:pt>
                <c:pt idx="361">
                  <c:v>18.834151492025967</c:v>
                </c:pt>
                <c:pt idx="362">
                  <c:v>14.600119616465649</c:v>
                </c:pt>
                <c:pt idx="363">
                  <c:v>27.253552744135899</c:v>
                </c:pt>
                <c:pt idx="364">
                  <c:v>21.510848854191991</c:v>
                </c:pt>
                <c:pt idx="365">
                  <c:v>20.926846882748087</c:v>
                </c:pt>
                <c:pt idx="366">
                  <c:v>4.5747045338192347</c:v>
                </c:pt>
                <c:pt idx="367">
                  <c:v>17.325473361958196</c:v>
                </c:pt>
                <c:pt idx="368">
                  <c:v>15.038123388430146</c:v>
                </c:pt>
                <c:pt idx="369">
                  <c:v>16.595474719955927</c:v>
                </c:pt>
                <c:pt idx="370">
                  <c:v>11.680095998956729</c:v>
                </c:pt>
                <c:pt idx="371">
                  <c:v>16.936133617925446</c:v>
                </c:pt>
                <c:pt idx="372">
                  <c:v>22.046185268783105</c:v>
                </c:pt>
                <c:pt idx="373">
                  <c:v>18.00682173631812</c:v>
                </c:pt>
                <c:pt idx="374">
                  <c:v>10.074083697341292</c:v>
                </c:pt>
                <c:pt idx="375">
                  <c:v>19.223491236058717</c:v>
                </c:pt>
                <c:pt idx="376">
                  <c:v>5.4993791635220575</c:v>
                </c:pt>
                <c:pt idx="377">
                  <c:v>22.386844166752624</c:v>
                </c:pt>
                <c:pt idx="378">
                  <c:v>8.7600723814478076</c:v>
                </c:pt>
                <c:pt idx="379">
                  <c:v>14.502786973839029</c:v>
                </c:pt>
                <c:pt idx="380">
                  <c:v>18.785485935173178</c:v>
                </c:pt>
                <c:pt idx="381">
                  <c:v>14.210784459196033</c:v>
                </c:pt>
                <c:pt idx="382">
                  <c:v>17.714813105990945</c:v>
                </c:pt>
                <c:pt idx="383">
                  <c:v>21.024177996453663</c:v>
                </c:pt>
                <c:pt idx="384">
                  <c:v>18.493492594056448</c:v>
                </c:pt>
                <c:pt idx="385">
                  <c:v>22.581521683374223</c:v>
                </c:pt>
                <c:pt idx="386">
                  <c:v>11.144759584365614</c:v>
                </c:pt>
                <c:pt idx="387">
                  <c:v>11.923431427825893</c:v>
                </c:pt>
                <c:pt idx="388">
                  <c:v>15.816795231890424</c:v>
                </c:pt>
                <c:pt idx="389">
                  <c:v>17.763478662843735</c:v>
                </c:pt>
                <c:pt idx="390">
                  <c:v>5.8400487639388867</c:v>
                </c:pt>
                <c:pt idx="391">
                  <c:v>15.427455487857673</c:v>
                </c:pt>
                <c:pt idx="392">
                  <c:v>12.653437714433384</c:v>
                </c:pt>
                <c:pt idx="393">
                  <c:v>8.5167369525786434</c:v>
                </c:pt>
                <c:pt idx="394">
                  <c:v>19.174825679205931</c:v>
                </c:pt>
                <c:pt idx="395">
                  <c:v>17.179476691399831</c:v>
                </c:pt>
                <c:pt idx="396">
                  <c:v>20.294164065240949</c:v>
                </c:pt>
                <c:pt idx="397">
                  <c:v>16.546809163103138</c:v>
                </c:pt>
                <c:pt idx="398">
                  <c:v>20.683503809273699</c:v>
                </c:pt>
                <c:pt idx="399">
                  <c:v>21.99751971193032</c:v>
                </c:pt>
                <c:pt idx="400">
                  <c:v>11.923431427825893</c:v>
                </c:pt>
                <c:pt idx="401">
                  <c:v>11.777430170504394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D2-4B8E-A6B8-A8C14B343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89920"/>
        <c:axId val="367990752"/>
      </c:scatterChart>
      <c:valAx>
        <c:axId val="36798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d2 observed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990752"/>
        <c:crosses val="autoZero"/>
        <c:crossBetween val="midCat"/>
      </c:valAx>
      <c:valAx>
        <c:axId val="36799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d2 estimated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989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Model1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evaluation_model1!$D$2:$D$403</c:f>
              <c:numCache>
                <c:formatCode>General</c:formatCode>
                <c:ptCount val="402"/>
                <c:pt idx="0">
                  <c:v>17.34789</c:v>
                </c:pt>
                <c:pt idx="1">
                  <c:v>17.889019999999999</c:v>
                </c:pt>
                <c:pt idx="2">
                  <c:v>24.22</c:v>
                </c:pt>
                <c:pt idx="3">
                  <c:v>23.65</c:v>
                </c:pt>
                <c:pt idx="4">
                  <c:v>22.8</c:v>
                </c:pt>
                <c:pt idx="5">
                  <c:v>19.899999999999999</c:v>
                </c:pt>
                <c:pt idx="6">
                  <c:v>20.65831</c:v>
                </c:pt>
                <c:pt idx="7">
                  <c:v>19.03</c:v>
                </c:pt>
                <c:pt idx="8">
                  <c:v>21.35859</c:v>
                </c:pt>
                <c:pt idx="9">
                  <c:v>21.454090000000001</c:v>
                </c:pt>
                <c:pt idx="10">
                  <c:v>20.276340000000001</c:v>
                </c:pt>
                <c:pt idx="11">
                  <c:v>19.576059999999998</c:v>
                </c:pt>
                <c:pt idx="12">
                  <c:v>25.17831</c:v>
                </c:pt>
                <c:pt idx="13">
                  <c:v>21.8</c:v>
                </c:pt>
                <c:pt idx="14">
                  <c:v>19.350000000000001</c:v>
                </c:pt>
                <c:pt idx="15">
                  <c:v>22.31352</c:v>
                </c:pt>
                <c:pt idx="16">
                  <c:v>25.114650000000001</c:v>
                </c:pt>
                <c:pt idx="17">
                  <c:v>17.920850000000002</c:v>
                </c:pt>
                <c:pt idx="18">
                  <c:v>30.05</c:v>
                </c:pt>
                <c:pt idx="19">
                  <c:v>21.294930000000001</c:v>
                </c:pt>
                <c:pt idx="20">
                  <c:v>23.586760000000002</c:v>
                </c:pt>
                <c:pt idx="21">
                  <c:v>17.411549999999998</c:v>
                </c:pt>
                <c:pt idx="22">
                  <c:v>22.186199999999999</c:v>
                </c:pt>
                <c:pt idx="23">
                  <c:v>24.66902</c:v>
                </c:pt>
                <c:pt idx="24">
                  <c:v>28.043099999999999</c:v>
                </c:pt>
                <c:pt idx="25">
                  <c:v>14.4831</c:v>
                </c:pt>
                <c:pt idx="26">
                  <c:v>16.201969999999999</c:v>
                </c:pt>
                <c:pt idx="27">
                  <c:v>25.14648</c:v>
                </c:pt>
                <c:pt idx="28">
                  <c:v>25.78</c:v>
                </c:pt>
                <c:pt idx="29">
                  <c:v>18.302820000000001</c:v>
                </c:pt>
                <c:pt idx="30">
                  <c:v>21.55</c:v>
                </c:pt>
                <c:pt idx="31">
                  <c:v>23.14113</c:v>
                </c:pt>
                <c:pt idx="32">
                  <c:v>0.5</c:v>
                </c:pt>
                <c:pt idx="33">
                  <c:v>5.9249999999999998</c:v>
                </c:pt>
                <c:pt idx="34">
                  <c:v>9.6999999999999993</c:v>
                </c:pt>
                <c:pt idx="35">
                  <c:v>1</c:v>
                </c:pt>
                <c:pt idx="36">
                  <c:v>6.85</c:v>
                </c:pt>
                <c:pt idx="37">
                  <c:v>5.4249999999999998</c:v>
                </c:pt>
                <c:pt idx="38">
                  <c:v>4.95</c:v>
                </c:pt>
                <c:pt idx="39">
                  <c:v>8.3000000000000007</c:v>
                </c:pt>
                <c:pt idx="40">
                  <c:v>9.1999999999999993</c:v>
                </c:pt>
                <c:pt idx="41">
                  <c:v>11.6</c:v>
                </c:pt>
                <c:pt idx="42">
                  <c:v>13.1</c:v>
                </c:pt>
                <c:pt idx="43">
                  <c:v>2.7</c:v>
                </c:pt>
                <c:pt idx="44">
                  <c:v>9.35</c:v>
                </c:pt>
                <c:pt idx="45">
                  <c:v>10.1</c:v>
                </c:pt>
                <c:pt idx="46">
                  <c:v>3</c:v>
                </c:pt>
                <c:pt idx="47">
                  <c:v>13.7</c:v>
                </c:pt>
                <c:pt idx="48">
                  <c:v>6.6</c:v>
                </c:pt>
                <c:pt idx="49">
                  <c:v>10.1</c:v>
                </c:pt>
                <c:pt idx="50">
                  <c:v>9.35</c:v>
                </c:pt>
                <c:pt idx="51">
                  <c:v>16.149999999999999</c:v>
                </c:pt>
                <c:pt idx="52">
                  <c:v>9.2744999999999997</c:v>
                </c:pt>
                <c:pt idx="53">
                  <c:v>6.75</c:v>
                </c:pt>
                <c:pt idx="54">
                  <c:v>7.65</c:v>
                </c:pt>
                <c:pt idx="55">
                  <c:v>6.25</c:v>
                </c:pt>
                <c:pt idx="56">
                  <c:v>6</c:v>
                </c:pt>
                <c:pt idx="57">
                  <c:v>8.8000000000000007</c:v>
                </c:pt>
                <c:pt idx="58">
                  <c:v>11.45</c:v>
                </c:pt>
                <c:pt idx="59">
                  <c:v>9.1</c:v>
                </c:pt>
                <c:pt idx="60">
                  <c:v>9.9499999999999993</c:v>
                </c:pt>
                <c:pt idx="61">
                  <c:v>12.6</c:v>
                </c:pt>
                <c:pt idx="62">
                  <c:v>7.55</c:v>
                </c:pt>
                <c:pt idx="63">
                  <c:v>11.95</c:v>
                </c:pt>
                <c:pt idx="64">
                  <c:v>10.3</c:v>
                </c:pt>
                <c:pt idx="65">
                  <c:v>11.75</c:v>
                </c:pt>
                <c:pt idx="66">
                  <c:v>11.33183</c:v>
                </c:pt>
                <c:pt idx="67">
                  <c:v>11.93662</c:v>
                </c:pt>
                <c:pt idx="68">
                  <c:v>9.7084510000000002</c:v>
                </c:pt>
                <c:pt idx="69">
                  <c:v>20.626480000000001</c:v>
                </c:pt>
                <c:pt idx="70">
                  <c:v>12.859719999999999</c:v>
                </c:pt>
                <c:pt idx="71">
                  <c:v>18.939440000000001</c:v>
                </c:pt>
                <c:pt idx="72">
                  <c:v>13.1462</c:v>
                </c:pt>
                <c:pt idx="73">
                  <c:v>9.3583110000000005</c:v>
                </c:pt>
                <c:pt idx="74">
                  <c:v>9.8676060000000003</c:v>
                </c:pt>
                <c:pt idx="75">
                  <c:v>13.528169999999999</c:v>
                </c:pt>
                <c:pt idx="76">
                  <c:v>16.074649999999998</c:v>
                </c:pt>
                <c:pt idx="77">
                  <c:v>16.074649999999998</c:v>
                </c:pt>
                <c:pt idx="78">
                  <c:v>7.2256349999999996</c:v>
                </c:pt>
                <c:pt idx="79">
                  <c:v>9.1036619999999999</c:v>
                </c:pt>
                <c:pt idx="80">
                  <c:v>19.862539999999999</c:v>
                </c:pt>
                <c:pt idx="81">
                  <c:v>8.4988740000000007</c:v>
                </c:pt>
                <c:pt idx="82">
                  <c:v>10.886200000000001</c:v>
                </c:pt>
                <c:pt idx="83">
                  <c:v>11.968450000000001</c:v>
                </c:pt>
                <c:pt idx="84">
                  <c:v>10.09042</c:v>
                </c:pt>
                <c:pt idx="85">
                  <c:v>19.098590000000002</c:v>
                </c:pt>
                <c:pt idx="86">
                  <c:v>13.49634</c:v>
                </c:pt>
                <c:pt idx="87">
                  <c:v>19.544229999999999</c:v>
                </c:pt>
                <c:pt idx="88">
                  <c:v>6.4616910000000001</c:v>
                </c:pt>
                <c:pt idx="89">
                  <c:v>8.0850720000000003</c:v>
                </c:pt>
                <c:pt idx="90">
                  <c:v>11.554650000000001</c:v>
                </c:pt>
                <c:pt idx="91">
                  <c:v>18.461970000000001</c:v>
                </c:pt>
                <c:pt idx="92">
                  <c:v>13.84648</c:v>
                </c:pt>
                <c:pt idx="93">
                  <c:v>9.9312690000000003</c:v>
                </c:pt>
                <c:pt idx="94">
                  <c:v>16.552109999999999</c:v>
                </c:pt>
                <c:pt idx="95">
                  <c:v>11.33183</c:v>
                </c:pt>
                <c:pt idx="96">
                  <c:v>8.6898599999999995</c:v>
                </c:pt>
                <c:pt idx="97">
                  <c:v>13.973800000000001</c:v>
                </c:pt>
                <c:pt idx="98">
                  <c:v>19.098590000000002</c:v>
                </c:pt>
                <c:pt idx="99">
                  <c:v>7.4484519999999996</c:v>
                </c:pt>
                <c:pt idx="100">
                  <c:v>11.42733</c:v>
                </c:pt>
                <c:pt idx="101">
                  <c:v>12.223100000000001</c:v>
                </c:pt>
                <c:pt idx="102">
                  <c:v>20.053519999999999</c:v>
                </c:pt>
                <c:pt idx="103">
                  <c:v>24.191549999999999</c:v>
                </c:pt>
                <c:pt idx="104">
                  <c:v>19.576059999999998</c:v>
                </c:pt>
                <c:pt idx="105">
                  <c:v>12.25493</c:v>
                </c:pt>
                <c:pt idx="106">
                  <c:v>11.618309999999999</c:v>
                </c:pt>
                <c:pt idx="107">
                  <c:v>7.0346479999999998</c:v>
                </c:pt>
                <c:pt idx="108">
                  <c:v>14.57859</c:v>
                </c:pt>
                <c:pt idx="109">
                  <c:v>8.6898599999999995</c:v>
                </c:pt>
                <c:pt idx="110">
                  <c:v>9.8676060000000003</c:v>
                </c:pt>
                <c:pt idx="111">
                  <c:v>14.4831</c:v>
                </c:pt>
                <c:pt idx="112">
                  <c:v>20.849299999999999</c:v>
                </c:pt>
                <c:pt idx="113">
                  <c:v>13.84648</c:v>
                </c:pt>
                <c:pt idx="114">
                  <c:v>19.544229999999999</c:v>
                </c:pt>
                <c:pt idx="115">
                  <c:v>8.5625359999999997</c:v>
                </c:pt>
                <c:pt idx="116">
                  <c:v>9.8039450000000006</c:v>
                </c:pt>
                <c:pt idx="117">
                  <c:v>15.85183</c:v>
                </c:pt>
                <c:pt idx="118">
                  <c:v>14.132960000000001</c:v>
                </c:pt>
                <c:pt idx="119">
                  <c:v>18.557469999999999</c:v>
                </c:pt>
                <c:pt idx="120">
                  <c:v>19.639720000000001</c:v>
                </c:pt>
                <c:pt idx="121">
                  <c:v>15.788169999999999</c:v>
                </c:pt>
                <c:pt idx="122">
                  <c:v>10.50423</c:v>
                </c:pt>
                <c:pt idx="123">
                  <c:v>6.4616910000000001</c:v>
                </c:pt>
                <c:pt idx="124">
                  <c:v>13.08254</c:v>
                </c:pt>
                <c:pt idx="125">
                  <c:v>18.65296</c:v>
                </c:pt>
                <c:pt idx="126">
                  <c:v>8.6261980000000005</c:v>
                </c:pt>
                <c:pt idx="127">
                  <c:v>22.6</c:v>
                </c:pt>
                <c:pt idx="128">
                  <c:v>17.920850000000002</c:v>
                </c:pt>
                <c:pt idx="129">
                  <c:v>18.1755</c:v>
                </c:pt>
                <c:pt idx="130">
                  <c:v>12.955209999999999</c:v>
                </c:pt>
                <c:pt idx="131">
                  <c:v>11.3</c:v>
                </c:pt>
                <c:pt idx="132">
                  <c:v>7.9577470000000003</c:v>
                </c:pt>
                <c:pt idx="133">
                  <c:v>7.3847889999999996</c:v>
                </c:pt>
                <c:pt idx="134">
                  <c:v>22.759160000000001</c:v>
                </c:pt>
                <c:pt idx="135">
                  <c:v>12.063940000000001</c:v>
                </c:pt>
                <c:pt idx="136">
                  <c:v>11.045349999999999</c:v>
                </c:pt>
                <c:pt idx="137">
                  <c:v>20.276340000000001</c:v>
                </c:pt>
                <c:pt idx="138">
                  <c:v>21.80423</c:v>
                </c:pt>
                <c:pt idx="139">
                  <c:v>27.692959999999999</c:v>
                </c:pt>
                <c:pt idx="140">
                  <c:v>19.735209999999999</c:v>
                </c:pt>
                <c:pt idx="141">
                  <c:v>19.098590000000002</c:v>
                </c:pt>
                <c:pt idx="142">
                  <c:v>11.618309999999999</c:v>
                </c:pt>
                <c:pt idx="143">
                  <c:v>19.735209999999999</c:v>
                </c:pt>
                <c:pt idx="144">
                  <c:v>23.714089999999999</c:v>
                </c:pt>
                <c:pt idx="145">
                  <c:v>13.369020000000001</c:v>
                </c:pt>
                <c:pt idx="146">
                  <c:v>20.371829999999999</c:v>
                </c:pt>
                <c:pt idx="147">
                  <c:v>13.687329999999999</c:v>
                </c:pt>
                <c:pt idx="148">
                  <c:v>17.18873</c:v>
                </c:pt>
                <c:pt idx="149">
                  <c:v>15.59718</c:v>
                </c:pt>
                <c:pt idx="150">
                  <c:v>23.077470000000002</c:v>
                </c:pt>
                <c:pt idx="151">
                  <c:v>20.69014</c:v>
                </c:pt>
                <c:pt idx="152">
                  <c:v>7.0028180000000004</c:v>
                </c:pt>
                <c:pt idx="153">
                  <c:v>11</c:v>
                </c:pt>
                <c:pt idx="154">
                  <c:v>17.82535</c:v>
                </c:pt>
                <c:pt idx="155">
                  <c:v>15.27887</c:v>
                </c:pt>
                <c:pt idx="156">
                  <c:v>12.7324</c:v>
                </c:pt>
                <c:pt idx="157">
                  <c:v>10.98169</c:v>
                </c:pt>
                <c:pt idx="158">
                  <c:v>24.191549999999999</c:v>
                </c:pt>
                <c:pt idx="159">
                  <c:v>12.7324</c:v>
                </c:pt>
                <c:pt idx="160">
                  <c:v>16.552109999999999</c:v>
                </c:pt>
                <c:pt idx="161">
                  <c:v>17.18873</c:v>
                </c:pt>
                <c:pt idx="162">
                  <c:v>24.66902</c:v>
                </c:pt>
                <c:pt idx="163">
                  <c:v>7.0028180000000004</c:v>
                </c:pt>
                <c:pt idx="164">
                  <c:v>20.371829999999999</c:v>
                </c:pt>
                <c:pt idx="165">
                  <c:v>21.963380000000001</c:v>
                </c:pt>
                <c:pt idx="166">
                  <c:v>9.549296</c:v>
                </c:pt>
                <c:pt idx="167">
                  <c:v>7.3211269999999997</c:v>
                </c:pt>
                <c:pt idx="168">
                  <c:v>10.34507</c:v>
                </c:pt>
                <c:pt idx="169">
                  <c:v>16.233799999999999</c:v>
                </c:pt>
                <c:pt idx="170">
                  <c:v>15.59718</c:v>
                </c:pt>
                <c:pt idx="171">
                  <c:v>21.64507</c:v>
                </c:pt>
                <c:pt idx="172">
                  <c:v>12.25493</c:v>
                </c:pt>
                <c:pt idx="173">
                  <c:v>10.82254</c:v>
                </c:pt>
                <c:pt idx="174">
                  <c:v>9.8676060000000003</c:v>
                </c:pt>
                <c:pt idx="175">
                  <c:v>9.3901409999999998</c:v>
                </c:pt>
                <c:pt idx="176">
                  <c:v>10.854369999999999</c:v>
                </c:pt>
                <c:pt idx="177">
                  <c:v>11.14085</c:v>
                </c:pt>
                <c:pt idx="178">
                  <c:v>11.777469999999999</c:v>
                </c:pt>
                <c:pt idx="179">
                  <c:v>11.204510000000001</c:v>
                </c:pt>
                <c:pt idx="180">
                  <c:v>15.438029999999999</c:v>
                </c:pt>
                <c:pt idx="181">
                  <c:v>9.8676060000000003</c:v>
                </c:pt>
                <c:pt idx="182">
                  <c:v>6.5253519999999998</c:v>
                </c:pt>
                <c:pt idx="183">
                  <c:v>13.114369999999999</c:v>
                </c:pt>
                <c:pt idx="184">
                  <c:v>9.3901409999999998</c:v>
                </c:pt>
                <c:pt idx="185">
                  <c:v>11.68197</c:v>
                </c:pt>
                <c:pt idx="186">
                  <c:v>13.209860000000001</c:v>
                </c:pt>
                <c:pt idx="187">
                  <c:v>8.9763380000000002</c:v>
                </c:pt>
                <c:pt idx="188">
                  <c:v>12.09578</c:v>
                </c:pt>
                <c:pt idx="189">
                  <c:v>13.94197</c:v>
                </c:pt>
                <c:pt idx="190">
                  <c:v>11.618309999999999</c:v>
                </c:pt>
                <c:pt idx="191">
                  <c:v>6.5890149999999998</c:v>
                </c:pt>
                <c:pt idx="192">
                  <c:v>7.9577470000000003</c:v>
                </c:pt>
                <c:pt idx="193">
                  <c:v>16.64761</c:v>
                </c:pt>
                <c:pt idx="194">
                  <c:v>9.899438</c:v>
                </c:pt>
                <c:pt idx="195">
                  <c:v>12.82789</c:v>
                </c:pt>
                <c:pt idx="196">
                  <c:v>9.899438</c:v>
                </c:pt>
                <c:pt idx="197">
                  <c:v>12.47775</c:v>
                </c:pt>
                <c:pt idx="198">
                  <c:v>13.71916</c:v>
                </c:pt>
                <c:pt idx="199">
                  <c:v>16.233799999999999</c:v>
                </c:pt>
                <c:pt idx="200">
                  <c:v>8.2760569999999998</c:v>
                </c:pt>
                <c:pt idx="201">
                  <c:v>7.1301410000000001</c:v>
                </c:pt>
                <c:pt idx="202">
                  <c:v>12.92338</c:v>
                </c:pt>
                <c:pt idx="203">
                  <c:v>11.33183</c:v>
                </c:pt>
                <c:pt idx="204">
                  <c:v>8.2760569999999998</c:v>
                </c:pt>
                <c:pt idx="205">
                  <c:v>7.7985920000000002</c:v>
                </c:pt>
                <c:pt idx="206">
                  <c:v>3.7878880000000001</c:v>
                </c:pt>
                <c:pt idx="207">
                  <c:v>6.8436630000000003</c:v>
                </c:pt>
                <c:pt idx="208">
                  <c:v>16.456620000000001</c:v>
                </c:pt>
                <c:pt idx="209">
                  <c:v>13.71916</c:v>
                </c:pt>
                <c:pt idx="210">
                  <c:v>12.41409</c:v>
                </c:pt>
                <c:pt idx="211">
                  <c:v>11.618309999999999</c:v>
                </c:pt>
                <c:pt idx="212">
                  <c:v>8.5943670000000001</c:v>
                </c:pt>
                <c:pt idx="213">
                  <c:v>9.549296</c:v>
                </c:pt>
                <c:pt idx="214">
                  <c:v>16.615780000000001</c:v>
                </c:pt>
                <c:pt idx="215">
                  <c:v>11.14085</c:v>
                </c:pt>
                <c:pt idx="216">
                  <c:v>8.7535220000000002</c:v>
                </c:pt>
                <c:pt idx="217">
                  <c:v>14.57859</c:v>
                </c:pt>
                <c:pt idx="218">
                  <c:v>11.777469999999999</c:v>
                </c:pt>
                <c:pt idx="219">
                  <c:v>7.7667609999999998</c:v>
                </c:pt>
                <c:pt idx="220">
                  <c:v>13.050700000000001</c:v>
                </c:pt>
                <c:pt idx="221">
                  <c:v>10.727040000000001</c:v>
                </c:pt>
                <c:pt idx="222">
                  <c:v>12.7324</c:v>
                </c:pt>
                <c:pt idx="223">
                  <c:v>10.15409</c:v>
                </c:pt>
                <c:pt idx="224">
                  <c:v>8.6580290000000009</c:v>
                </c:pt>
                <c:pt idx="225">
                  <c:v>7.0983099999999997</c:v>
                </c:pt>
                <c:pt idx="226">
                  <c:v>8.4352119999999999</c:v>
                </c:pt>
                <c:pt idx="227">
                  <c:v>23.745920000000002</c:v>
                </c:pt>
                <c:pt idx="228">
                  <c:v>19.416899999999998</c:v>
                </c:pt>
                <c:pt idx="229">
                  <c:v>9.549296</c:v>
                </c:pt>
                <c:pt idx="230">
                  <c:v>9.2309870000000007</c:v>
                </c:pt>
                <c:pt idx="231">
                  <c:v>8.0532400000000006</c:v>
                </c:pt>
                <c:pt idx="232">
                  <c:v>16.456620000000001</c:v>
                </c:pt>
                <c:pt idx="233">
                  <c:v>21.963380000000001</c:v>
                </c:pt>
                <c:pt idx="234">
                  <c:v>20.371829999999999</c:v>
                </c:pt>
                <c:pt idx="235">
                  <c:v>0.95492960000000005</c:v>
                </c:pt>
                <c:pt idx="236">
                  <c:v>17.18873</c:v>
                </c:pt>
                <c:pt idx="237">
                  <c:v>15.119719999999999</c:v>
                </c:pt>
                <c:pt idx="238">
                  <c:v>9.8676060000000003</c:v>
                </c:pt>
                <c:pt idx="239">
                  <c:v>11.459160000000001</c:v>
                </c:pt>
                <c:pt idx="240">
                  <c:v>10.50423</c:v>
                </c:pt>
                <c:pt idx="241">
                  <c:v>6.0478880000000004</c:v>
                </c:pt>
                <c:pt idx="242">
                  <c:v>10.82254</c:v>
                </c:pt>
                <c:pt idx="243">
                  <c:v>14.00564</c:v>
                </c:pt>
                <c:pt idx="244">
                  <c:v>2.4191549999999999</c:v>
                </c:pt>
                <c:pt idx="245">
                  <c:v>13.528169999999999</c:v>
                </c:pt>
                <c:pt idx="246">
                  <c:v>6.5253519999999998</c:v>
                </c:pt>
                <c:pt idx="247">
                  <c:v>5.1566200000000002</c:v>
                </c:pt>
                <c:pt idx="248">
                  <c:v>6.3661979999999998</c:v>
                </c:pt>
                <c:pt idx="249">
                  <c:v>10.34507</c:v>
                </c:pt>
                <c:pt idx="250">
                  <c:v>8.5943670000000001</c:v>
                </c:pt>
                <c:pt idx="251">
                  <c:v>11.618309999999999</c:v>
                </c:pt>
                <c:pt idx="252">
                  <c:v>10.24958</c:v>
                </c:pt>
                <c:pt idx="253">
                  <c:v>14.865069999999999</c:v>
                </c:pt>
                <c:pt idx="254">
                  <c:v>10.50423</c:v>
                </c:pt>
                <c:pt idx="255">
                  <c:v>11.777469999999999</c:v>
                </c:pt>
                <c:pt idx="256">
                  <c:v>11.872960000000001</c:v>
                </c:pt>
                <c:pt idx="257">
                  <c:v>12.032109999999999</c:v>
                </c:pt>
                <c:pt idx="258">
                  <c:v>10.34507</c:v>
                </c:pt>
                <c:pt idx="259">
                  <c:v>9.549296</c:v>
                </c:pt>
                <c:pt idx="260">
                  <c:v>4.2971839999999997</c:v>
                </c:pt>
                <c:pt idx="261">
                  <c:v>4.774648</c:v>
                </c:pt>
                <c:pt idx="262">
                  <c:v>2.864789</c:v>
                </c:pt>
                <c:pt idx="263">
                  <c:v>7.0028180000000004</c:v>
                </c:pt>
                <c:pt idx="264">
                  <c:v>4.1380290000000004</c:v>
                </c:pt>
                <c:pt idx="265">
                  <c:v>11.777469999999999</c:v>
                </c:pt>
                <c:pt idx="266">
                  <c:v>3.1830989999999999</c:v>
                </c:pt>
                <c:pt idx="267">
                  <c:v>7.9577470000000003</c:v>
                </c:pt>
                <c:pt idx="268">
                  <c:v>3.1830989999999999</c:v>
                </c:pt>
                <c:pt idx="269">
                  <c:v>8.2760569999999998</c:v>
                </c:pt>
                <c:pt idx="270">
                  <c:v>23.236619999999998</c:v>
                </c:pt>
                <c:pt idx="271">
                  <c:v>14.101129999999999</c:v>
                </c:pt>
                <c:pt idx="272">
                  <c:v>18.84394</c:v>
                </c:pt>
                <c:pt idx="273">
                  <c:v>14.16479</c:v>
                </c:pt>
                <c:pt idx="274">
                  <c:v>15.91549</c:v>
                </c:pt>
                <c:pt idx="275">
                  <c:v>19.098590000000002</c:v>
                </c:pt>
                <c:pt idx="276">
                  <c:v>13.84648</c:v>
                </c:pt>
                <c:pt idx="277">
                  <c:v>30.398589999999999</c:v>
                </c:pt>
                <c:pt idx="278">
                  <c:v>10.886200000000001</c:v>
                </c:pt>
                <c:pt idx="279">
                  <c:v>8.0850720000000003</c:v>
                </c:pt>
                <c:pt idx="280">
                  <c:v>18.461970000000001</c:v>
                </c:pt>
                <c:pt idx="281">
                  <c:v>9.1036619999999999</c:v>
                </c:pt>
                <c:pt idx="282">
                  <c:v>14.865069999999999</c:v>
                </c:pt>
                <c:pt idx="283">
                  <c:v>10.217750000000001</c:v>
                </c:pt>
                <c:pt idx="284">
                  <c:v>11.045349999999999</c:v>
                </c:pt>
                <c:pt idx="285">
                  <c:v>32.785919999999997</c:v>
                </c:pt>
                <c:pt idx="286">
                  <c:v>18.461970000000001</c:v>
                </c:pt>
                <c:pt idx="287">
                  <c:v>17.252400000000002</c:v>
                </c:pt>
                <c:pt idx="288">
                  <c:v>7.0028180000000004</c:v>
                </c:pt>
                <c:pt idx="289">
                  <c:v>12.50958</c:v>
                </c:pt>
                <c:pt idx="290">
                  <c:v>9.549296</c:v>
                </c:pt>
                <c:pt idx="291">
                  <c:v>11.777469999999999</c:v>
                </c:pt>
                <c:pt idx="292">
                  <c:v>14.0693</c:v>
                </c:pt>
                <c:pt idx="293">
                  <c:v>14.51493</c:v>
                </c:pt>
                <c:pt idx="294">
                  <c:v>6.6208460000000002</c:v>
                </c:pt>
                <c:pt idx="295">
                  <c:v>23.68225</c:v>
                </c:pt>
                <c:pt idx="296">
                  <c:v>19.257750000000001</c:v>
                </c:pt>
                <c:pt idx="297">
                  <c:v>6.1752120000000001</c:v>
                </c:pt>
                <c:pt idx="298">
                  <c:v>19.194089999999999</c:v>
                </c:pt>
                <c:pt idx="299">
                  <c:v>10.59972</c:v>
                </c:pt>
                <c:pt idx="300">
                  <c:v>11.363659999999999</c:v>
                </c:pt>
                <c:pt idx="301">
                  <c:v>16.074649999999998</c:v>
                </c:pt>
                <c:pt idx="302">
                  <c:v>19.480560000000001</c:v>
                </c:pt>
                <c:pt idx="303">
                  <c:v>6.4298599999999997</c:v>
                </c:pt>
                <c:pt idx="304">
                  <c:v>9.6447900000000004</c:v>
                </c:pt>
                <c:pt idx="305">
                  <c:v>18.907609999999998</c:v>
                </c:pt>
                <c:pt idx="306">
                  <c:v>11.93662</c:v>
                </c:pt>
                <c:pt idx="307">
                  <c:v>9.4856350000000003</c:v>
                </c:pt>
                <c:pt idx="308">
                  <c:v>14.642250000000001</c:v>
                </c:pt>
                <c:pt idx="309">
                  <c:v>26.196899999999999</c:v>
                </c:pt>
                <c:pt idx="310">
                  <c:v>13.528169999999999</c:v>
                </c:pt>
                <c:pt idx="311">
                  <c:v>18.461970000000001</c:v>
                </c:pt>
                <c:pt idx="312">
                  <c:v>5.7295780000000001</c:v>
                </c:pt>
                <c:pt idx="313">
                  <c:v>6.8436630000000003</c:v>
                </c:pt>
                <c:pt idx="314">
                  <c:v>10.536060000000001</c:v>
                </c:pt>
                <c:pt idx="315">
                  <c:v>4.551831</c:v>
                </c:pt>
                <c:pt idx="316">
                  <c:v>16.615780000000001</c:v>
                </c:pt>
                <c:pt idx="317">
                  <c:v>12.955209999999999</c:v>
                </c:pt>
                <c:pt idx="318">
                  <c:v>5.3476059999999999</c:v>
                </c:pt>
                <c:pt idx="319">
                  <c:v>18.780280000000001</c:v>
                </c:pt>
                <c:pt idx="320">
                  <c:v>12.09578</c:v>
                </c:pt>
                <c:pt idx="321">
                  <c:v>10.185919999999999</c:v>
                </c:pt>
                <c:pt idx="322">
                  <c:v>3.8197190000000001</c:v>
                </c:pt>
                <c:pt idx="323">
                  <c:v>8.5943670000000001</c:v>
                </c:pt>
                <c:pt idx="324">
                  <c:v>13.528169999999999</c:v>
                </c:pt>
                <c:pt idx="325">
                  <c:v>20.49916</c:v>
                </c:pt>
                <c:pt idx="326">
                  <c:v>16.711269999999999</c:v>
                </c:pt>
                <c:pt idx="327">
                  <c:v>12.25493</c:v>
                </c:pt>
                <c:pt idx="328">
                  <c:v>12.541410000000001</c:v>
                </c:pt>
                <c:pt idx="329">
                  <c:v>9.8676060000000003</c:v>
                </c:pt>
                <c:pt idx="330">
                  <c:v>2.610141</c:v>
                </c:pt>
                <c:pt idx="331">
                  <c:v>15.59718</c:v>
                </c:pt>
                <c:pt idx="332">
                  <c:v>32.49944</c:v>
                </c:pt>
                <c:pt idx="333">
                  <c:v>17.252400000000002</c:v>
                </c:pt>
                <c:pt idx="334">
                  <c:v>14.642250000000001</c:v>
                </c:pt>
                <c:pt idx="335">
                  <c:v>14.57859</c:v>
                </c:pt>
                <c:pt idx="336">
                  <c:v>27.279160000000001</c:v>
                </c:pt>
                <c:pt idx="337">
                  <c:v>14.705920000000001</c:v>
                </c:pt>
                <c:pt idx="338">
                  <c:v>26.037749999999999</c:v>
                </c:pt>
                <c:pt idx="339">
                  <c:v>21.00845</c:v>
                </c:pt>
                <c:pt idx="340">
                  <c:v>13.464510000000001</c:v>
                </c:pt>
                <c:pt idx="341">
                  <c:v>18.716619999999999</c:v>
                </c:pt>
                <c:pt idx="342">
                  <c:v>18.33465</c:v>
                </c:pt>
                <c:pt idx="343">
                  <c:v>30.716899999999999</c:v>
                </c:pt>
                <c:pt idx="344">
                  <c:v>22.281690000000001</c:v>
                </c:pt>
                <c:pt idx="345">
                  <c:v>30.971550000000001</c:v>
                </c:pt>
                <c:pt idx="346">
                  <c:v>17.1569</c:v>
                </c:pt>
                <c:pt idx="347">
                  <c:v>16.042819999999999</c:v>
                </c:pt>
                <c:pt idx="348">
                  <c:v>21.931550000000001</c:v>
                </c:pt>
                <c:pt idx="349">
                  <c:v>19.83071</c:v>
                </c:pt>
                <c:pt idx="350">
                  <c:v>10.98169</c:v>
                </c:pt>
                <c:pt idx="351">
                  <c:v>15.692679999999999</c:v>
                </c:pt>
                <c:pt idx="352">
                  <c:v>17.284230000000001</c:v>
                </c:pt>
                <c:pt idx="353">
                  <c:v>11.90479</c:v>
                </c:pt>
                <c:pt idx="354">
                  <c:v>16.297470000000001</c:v>
                </c:pt>
                <c:pt idx="355">
                  <c:v>21.263100000000001</c:v>
                </c:pt>
                <c:pt idx="356">
                  <c:v>20.244509999999998</c:v>
                </c:pt>
                <c:pt idx="357">
                  <c:v>24.032399999999999</c:v>
                </c:pt>
                <c:pt idx="358">
                  <c:v>13.59183</c:v>
                </c:pt>
                <c:pt idx="359">
                  <c:v>16.934090000000001</c:v>
                </c:pt>
                <c:pt idx="360">
                  <c:v>5.8250710000000003</c:v>
                </c:pt>
                <c:pt idx="361">
                  <c:v>17.284230000000001</c:v>
                </c:pt>
                <c:pt idx="362">
                  <c:v>11.204510000000001</c:v>
                </c:pt>
                <c:pt idx="363">
                  <c:v>20.849299999999999</c:v>
                </c:pt>
                <c:pt idx="364">
                  <c:v>17.98451</c:v>
                </c:pt>
                <c:pt idx="365">
                  <c:v>18.716619999999999</c:v>
                </c:pt>
                <c:pt idx="366">
                  <c:v>5.8887330000000002</c:v>
                </c:pt>
                <c:pt idx="367">
                  <c:v>16.042819999999999</c:v>
                </c:pt>
                <c:pt idx="368">
                  <c:v>14.73775</c:v>
                </c:pt>
                <c:pt idx="369">
                  <c:v>13.94197</c:v>
                </c:pt>
                <c:pt idx="370">
                  <c:v>13.59183</c:v>
                </c:pt>
                <c:pt idx="371">
                  <c:v>16.201969999999999</c:v>
                </c:pt>
                <c:pt idx="372">
                  <c:v>21.263100000000001</c:v>
                </c:pt>
                <c:pt idx="373">
                  <c:v>17.411549999999998</c:v>
                </c:pt>
                <c:pt idx="374">
                  <c:v>10.50423</c:v>
                </c:pt>
                <c:pt idx="375">
                  <c:v>17.761690000000002</c:v>
                </c:pt>
                <c:pt idx="376">
                  <c:v>8.0532400000000006</c:v>
                </c:pt>
                <c:pt idx="377">
                  <c:v>20.46733</c:v>
                </c:pt>
                <c:pt idx="378">
                  <c:v>8.5625359999999997</c:v>
                </c:pt>
                <c:pt idx="379">
                  <c:v>13.49634</c:v>
                </c:pt>
                <c:pt idx="380">
                  <c:v>18.079999999999998</c:v>
                </c:pt>
                <c:pt idx="381">
                  <c:v>13.56</c:v>
                </c:pt>
                <c:pt idx="382">
                  <c:v>17.761690000000002</c:v>
                </c:pt>
                <c:pt idx="383">
                  <c:v>19.67155</c:v>
                </c:pt>
                <c:pt idx="384">
                  <c:v>18.621130000000001</c:v>
                </c:pt>
                <c:pt idx="385">
                  <c:v>20.053519999999999</c:v>
                </c:pt>
                <c:pt idx="386">
                  <c:v>10.82254</c:v>
                </c:pt>
                <c:pt idx="387">
                  <c:v>12.31859</c:v>
                </c:pt>
                <c:pt idx="388">
                  <c:v>14.38761</c:v>
                </c:pt>
                <c:pt idx="389">
                  <c:v>15.34254</c:v>
                </c:pt>
                <c:pt idx="390">
                  <c:v>8.9445080000000008</c:v>
                </c:pt>
                <c:pt idx="391">
                  <c:v>12.92338</c:v>
                </c:pt>
                <c:pt idx="392">
                  <c:v>13.71916</c:v>
                </c:pt>
                <c:pt idx="393">
                  <c:v>11.23634</c:v>
                </c:pt>
                <c:pt idx="394">
                  <c:v>17.920850000000002</c:v>
                </c:pt>
                <c:pt idx="395">
                  <c:v>16.392959999999999</c:v>
                </c:pt>
                <c:pt idx="396">
                  <c:v>18.33465</c:v>
                </c:pt>
                <c:pt idx="397">
                  <c:v>14.960559999999999</c:v>
                </c:pt>
                <c:pt idx="398">
                  <c:v>21.708729999999999</c:v>
                </c:pt>
                <c:pt idx="399">
                  <c:v>18.239159999999998</c:v>
                </c:pt>
                <c:pt idx="400">
                  <c:v>10.40873</c:v>
                </c:pt>
                <c:pt idx="401">
                  <c:v>12.76423</c:v>
                </c:pt>
              </c:numCache>
            </c:numRef>
          </c:xVal>
          <c:yVal>
            <c:numRef>
              <c:f>evaluation_model1!$I$2:$I$403</c:f>
              <c:numCache>
                <c:formatCode>General</c:formatCode>
                <c:ptCount val="402"/>
                <c:pt idx="0">
                  <c:v>-0.8241706738664405</c:v>
                </c:pt>
                <c:pt idx="1">
                  <c:v>-2.0852285092912162</c:v>
                </c:pt>
                <c:pt idx="2">
                  <c:v>-0.33480925766250991</c:v>
                </c:pt>
                <c:pt idx="3">
                  <c:v>-1.3553562165186968</c:v>
                </c:pt>
                <c:pt idx="4">
                  <c:v>0.72319901604655712</c:v>
                </c:pt>
                <c:pt idx="5">
                  <c:v>4.6564945586988102</c:v>
                </c:pt>
                <c:pt idx="6">
                  <c:v>-0.14194126719423039</c:v>
                </c:pt>
                <c:pt idx="7">
                  <c:v>4.0868591979362758</c:v>
                </c:pt>
                <c:pt idx="8">
                  <c:v>-2.82076345861568</c:v>
                </c:pt>
                <c:pt idx="9">
                  <c:v>-0.54761982414407839</c:v>
                </c:pt>
                <c:pt idx="10">
                  <c:v>-0.14845546814740374</c:v>
                </c:pt>
                <c:pt idx="11">
                  <c:v>2.0047286046084807</c:v>
                </c:pt>
                <c:pt idx="12">
                  <c:v>0.69859190214685896</c:v>
                </c:pt>
                <c:pt idx="13">
                  <c:v>2.426480769183712</c:v>
                </c:pt>
                <c:pt idx="14">
                  <c:v>5.1571928993077165E-2</c:v>
                </c:pt>
                <c:pt idx="15">
                  <c:v>-1.5654688193782178</c:v>
                </c:pt>
                <c:pt idx="16">
                  <c:v>1.5360258198592476</c:v>
                </c:pt>
                <c:pt idx="17">
                  <c:v>0.57479208403658077</c:v>
                </c:pt>
                <c:pt idx="18">
                  <c:v>1.66554159205986</c:v>
                </c:pt>
                <c:pt idx="19">
                  <c:v>5.9012422390800818</c:v>
                </c:pt>
                <c:pt idx="20">
                  <c:v>2.1857794543308451</c:v>
                </c:pt>
                <c:pt idx="21">
                  <c:v>-0.15978139539151925</c:v>
                </c:pt>
                <c:pt idx="22">
                  <c:v>-1.8429711389969476</c:v>
                </c:pt>
                <c:pt idx="23">
                  <c:v>-1.2374301342310829</c:v>
                </c:pt>
                <c:pt idx="24">
                  <c:v>-2.3688197227930132</c:v>
                </c:pt>
                <c:pt idx="25">
                  <c:v>2.2432409510734299</c:v>
                </c:pt>
                <c:pt idx="26">
                  <c:v>2.1599231156486596</c:v>
                </c:pt>
                <c:pt idx="27">
                  <c:v>1.3425823404311501</c:v>
                </c:pt>
                <c:pt idx="28">
                  <c:v>1.675737701193686</c:v>
                </c:pt>
                <c:pt idx="29">
                  <c:v>0.73148860460848297</c:v>
                </c:pt>
                <c:pt idx="30">
                  <c:v>-1.4278949016658302</c:v>
                </c:pt>
                <c:pt idx="31">
                  <c:v>-0.81294997918757872</c:v>
                </c:pt>
                <c:pt idx="32">
                  <c:v>-0.62887775191155959</c:v>
                </c:pt>
                <c:pt idx="33">
                  <c:v>-9.5681501149397441E-2</c:v>
                </c:pt>
                <c:pt idx="34">
                  <c:v>-1.0243395888862903</c:v>
                </c:pt>
                <c:pt idx="35">
                  <c:v>-4.6443887595577982</c:v>
                </c:pt>
                <c:pt idx="36">
                  <c:v>-0.29955972592419311</c:v>
                </c:pt>
                <c:pt idx="37">
                  <c:v>-1.3482669843325938</c:v>
                </c:pt>
                <c:pt idx="38">
                  <c:v>0.43448828305890785</c:v>
                </c:pt>
                <c:pt idx="39">
                  <c:v>-3.8916072033960241</c:v>
                </c:pt>
                <c:pt idx="40">
                  <c:v>2.2333669215179119</c:v>
                </c:pt>
                <c:pt idx="41">
                  <c:v>-0.59160720339602513</c:v>
                </c:pt>
                <c:pt idx="42">
                  <c:v>-1.7911785814266565</c:v>
                </c:pt>
                <c:pt idx="43">
                  <c:v>-2.5249741249139381</c:v>
                </c:pt>
                <c:pt idx="44">
                  <c:v>5.8666848286542104</c:v>
                </c:pt>
                <c:pt idx="45">
                  <c:v>8.3583418671690026</c:v>
                </c:pt>
                <c:pt idx="46">
                  <c:v>1.6937563319819899</c:v>
                </c:pt>
                <c:pt idx="47">
                  <c:v>-6.329069758662186</c:v>
                </c:pt>
                <c:pt idx="48">
                  <c:v>-11.687413540884547</c:v>
                </c:pt>
                <c:pt idx="49">
                  <c:v>7.4875126639639795</c:v>
                </c:pt>
                <c:pt idx="50">
                  <c:v>7.1729271287769665</c:v>
                </c:pt>
                <c:pt idx="51">
                  <c:v>-3.0082430176686223</c:v>
                </c:pt>
                <c:pt idx="52">
                  <c:v>1.8724521831258762</c:v>
                </c:pt>
                <c:pt idx="53">
                  <c:v>-1.5228772936581993</c:v>
                </c:pt>
                <c:pt idx="54">
                  <c:v>-0.361628450622975</c:v>
                </c:pt>
                <c:pt idx="55">
                  <c:v>3.2020968312557394</c:v>
                </c:pt>
                <c:pt idx="56">
                  <c:v>5.1291707967949769</c:v>
                </c:pt>
                <c:pt idx="57">
                  <c:v>1.3979521831258772</c:v>
                </c:pt>
                <c:pt idx="58">
                  <c:v>7.0958553518701351</c:v>
                </c:pt>
                <c:pt idx="59">
                  <c:v>1.2625374447338382</c:v>
                </c:pt>
                <c:pt idx="60">
                  <c:v>0.80629322955772587</c:v>
                </c:pt>
                <c:pt idx="61">
                  <c:v>2.1500490143816151</c:v>
                </c:pt>
                <c:pt idx="62">
                  <c:v>-1.1582920320502366</c:v>
                </c:pt>
                <c:pt idx="63">
                  <c:v>1.5000490143816148</c:v>
                </c:pt>
                <c:pt idx="64">
                  <c:v>0.28546375277365321</c:v>
                </c:pt>
                <c:pt idx="65">
                  <c:v>1.3000490143816155</c:v>
                </c:pt>
                <c:pt idx="66">
                  <c:v>0.19936288127119361</c:v>
                </c:pt>
                <c:pt idx="67">
                  <c:v>5.4106912904666222</c:v>
                </c:pt>
                <c:pt idx="68">
                  <c:v>0.68731453823064115</c:v>
                </c:pt>
                <c:pt idx="69">
                  <c:v>1.4325769966205009</c:v>
                </c:pt>
                <c:pt idx="70">
                  <c:v>0.1917360582433183</c:v>
                </c:pt>
                <c:pt idx="71">
                  <c:v>-1.7899762084409154</c:v>
                </c:pt>
                <c:pt idx="72">
                  <c:v>-0.86535196624131849</c:v>
                </c:pt>
                <c:pt idx="73">
                  <c:v>0.529113688863319</c:v>
                </c:pt>
                <c:pt idx="74">
                  <c:v>0.27065208633261051</c:v>
                </c:pt>
                <c:pt idx="75">
                  <c:v>5.0828497841398512</c:v>
                </c:pt>
                <c:pt idx="76">
                  <c:v>1.1033962506511941</c:v>
                </c:pt>
                <c:pt idx="77">
                  <c:v>-4.823865314487108E-2</c:v>
                </c:pt>
                <c:pt idx="78">
                  <c:v>0.69970629046662225</c:v>
                </c:pt>
                <c:pt idx="79">
                  <c:v>1.4260983866705601</c:v>
                </c:pt>
                <c:pt idx="80">
                  <c:v>-9.9119605910207298E-2</c:v>
                </c:pt>
                <c:pt idx="81">
                  <c:v>2.1648844410993009</c:v>
                </c:pt>
                <c:pt idx="82">
                  <c:v>2.8247580854052075</c:v>
                </c:pt>
                <c:pt idx="83">
                  <c:v>0.45210578599466089</c:v>
                </c:pt>
                <c:pt idx="84">
                  <c:v>2.0289780854052069</c:v>
                </c:pt>
                <c:pt idx="85">
                  <c:v>1.4402002016819182</c:v>
                </c:pt>
                <c:pt idx="86">
                  <c:v>0.82835605824331893</c:v>
                </c:pt>
                <c:pt idx="87">
                  <c:v>-3.1045777147676894</c:v>
                </c:pt>
                <c:pt idx="88">
                  <c:v>1.4712742895392177</c:v>
                </c:pt>
                <c:pt idx="89">
                  <c:v>1.9430215917319762</c:v>
                </c:pt>
                <c:pt idx="90">
                  <c:v>3.91501901811887</c:v>
                </c:pt>
                <c:pt idx="91">
                  <c:v>2.0913331612999713</c:v>
                </c:pt>
                <c:pt idx="92">
                  <c:v>5.5520232702781982</c:v>
                </c:pt>
                <c:pt idx="93">
                  <c:v>4.2561138901775335</c:v>
                </c:pt>
                <c:pt idx="94">
                  <c:v>5.638351650378862</c:v>
                </c:pt>
                <c:pt idx="95">
                  <c:v>5.6566748901775332</c:v>
                </c:pt>
                <c:pt idx="96">
                  <c:v>4.7609068844193221</c:v>
                </c:pt>
                <c:pt idx="97">
                  <c:v>7.4255452645199886</c:v>
                </c:pt>
                <c:pt idx="98">
                  <c:v>4.6924235475052409</c:v>
                </c:pt>
                <c:pt idx="99">
                  <c:v>1.3367477630804352</c:v>
                </c:pt>
                <c:pt idx="100">
                  <c:v>3.5694237688386456</c:v>
                </c:pt>
                <c:pt idx="101">
                  <c:v>4.8017442673990942</c:v>
                </c:pt>
                <c:pt idx="102">
                  <c:v>2.1549632736551452</c:v>
                </c:pt>
                <c:pt idx="103">
                  <c:v>3.6736902822924655</c:v>
                </c:pt>
                <c:pt idx="104">
                  <c:v>6.0430000304795257</c:v>
                </c:pt>
                <c:pt idx="105">
                  <c:v>8.5442521336995476</c:v>
                </c:pt>
                <c:pt idx="106">
                  <c:v>1.5776526474997574</c:v>
                </c:pt>
                <c:pt idx="107">
                  <c:v>2.2325938872984281</c:v>
                </c:pt>
                <c:pt idx="108">
                  <c:v>4.9744817745968568</c:v>
                </c:pt>
                <c:pt idx="109">
                  <c:v>4.9791821336995463</c:v>
                </c:pt>
                <c:pt idx="110">
                  <c:v>4.4107275109211059</c:v>
                </c:pt>
                <c:pt idx="111">
                  <c:v>1.3691616144181022</c:v>
                </c:pt>
                <c:pt idx="112">
                  <c:v>2.3478527876790167E-2</c:v>
                </c:pt>
                <c:pt idx="113">
                  <c:v>-0.38512378840127326</c:v>
                </c:pt>
                <c:pt idx="114">
                  <c:v>-1.5051292343513012</c:v>
                </c:pt>
                <c:pt idx="115">
                  <c:v>-0.19250614417027734</c:v>
                </c:pt>
                <c:pt idx="116">
                  <c:v>-6.8762546989653117E-2</c:v>
                </c:pt>
                <c:pt idx="117">
                  <c:v>-0.80137630909631596</c:v>
                </c:pt>
                <c:pt idx="118">
                  <c:v>-1.0300257720038122</c:v>
                </c:pt>
                <c:pt idx="119">
                  <c:v>-0.2193040857012889</c:v>
                </c:pt>
                <c:pt idx="120">
                  <c:v>0.86294591429871303</c:v>
                </c:pt>
                <c:pt idx="121">
                  <c:v>2.4507055563505524</c:v>
                </c:pt>
                <c:pt idx="122">
                  <c:v>0.78054450671959685</c:v>
                </c:pt>
                <c:pt idx="123">
                  <c:v>0.20276708504360652</c:v>
                </c:pt>
                <c:pt idx="124">
                  <c:v>-1.0745551023787563</c:v>
                </c:pt>
                <c:pt idx="125">
                  <c:v>2.4468175111993276</c:v>
                </c:pt>
                <c:pt idx="126">
                  <c:v>-0.24061068445221601</c:v>
                </c:pt>
                <c:pt idx="127">
                  <c:v>-0.46115227776195411</c:v>
                </c:pt>
                <c:pt idx="128">
                  <c:v>1.8637248832443625</c:v>
                </c:pt>
                <c:pt idx="129">
                  <c:v>3.2073153811186472E-2</c:v>
                </c:pt>
                <c:pt idx="130">
                  <c:v>-1.3472741846551788</c:v>
                </c:pt>
                <c:pt idx="131">
                  <c:v>0.60767232802552584</c:v>
                </c:pt>
                <c:pt idx="132">
                  <c:v>1.9596116790347944</c:v>
                </c:pt>
                <c:pt idx="133">
                  <c:v>1.1258650850436061</c:v>
                </c:pt>
                <c:pt idx="134">
                  <c:v>2.3804023481724386</c:v>
                </c:pt>
                <c:pt idx="135">
                  <c:v>-6.841668785037669E-3</c:v>
                </c:pt>
                <c:pt idx="136">
                  <c:v>0.53929989516208643</c:v>
                </c:pt>
                <c:pt idx="137">
                  <c:v>0.82896433177497642</c:v>
                </c:pt>
                <c:pt idx="138">
                  <c:v>4.573849804554353</c:v>
                </c:pt>
                <c:pt idx="139">
                  <c:v>1.5676757426197483</c:v>
                </c:pt>
                <c:pt idx="140">
                  <c:v>0.32306088370246755</c:v>
                </c:pt>
                <c:pt idx="141">
                  <c:v>3.9940359325638841</c:v>
                </c:pt>
                <c:pt idx="142">
                  <c:v>4.3457469304937204</c:v>
                </c:pt>
                <c:pt idx="143">
                  <c:v>3.7915140399285399</c:v>
                </c:pt>
                <c:pt idx="144">
                  <c:v>2.2880003413776535</c:v>
                </c:pt>
                <c:pt idx="145">
                  <c:v>3.8307738203783028</c:v>
                </c:pt>
                <c:pt idx="146">
                  <c:v>2.7498502546578614</c:v>
                </c:pt>
                <c:pt idx="147">
                  <c:v>3.5057417026912088</c:v>
                </c:pt>
                <c:pt idx="148">
                  <c:v>3.9862308892039842</c:v>
                </c:pt>
                <c:pt idx="149">
                  <c:v>3.8491935031052407</c:v>
                </c:pt>
                <c:pt idx="150">
                  <c:v>0.98006682726938621</c:v>
                </c:pt>
                <c:pt idx="151">
                  <c:v>5.138043589825033</c:v>
                </c:pt>
                <c:pt idx="152">
                  <c:v>4.4294495292516256</c:v>
                </c:pt>
                <c:pt idx="153">
                  <c:v>4.8462927873408406</c:v>
                </c:pt>
                <c:pt idx="154">
                  <c:v>0.59496980455435278</c:v>
                </c:pt>
                <c:pt idx="155">
                  <c:v>3.0833411603663929</c:v>
                </c:pt>
                <c:pt idx="156">
                  <c:v>4.7885234163854493</c:v>
                </c:pt>
                <c:pt idx="157">
                  <c:v>-9.4982982786486758E-2</c:v>
                </c:pt>
                <c:pt idx="158">
                  <c:v>6.1779707047613677</c:v>
                </c:pt>
                <c:pt idx="159">
                  <c:v>1.5438414315288025</c:v>
                </c:pt>
                <c:pt idx="160">
                  <c:v>3.1258397178345607</c:v>
                </c:pt>
                <c:pt idx="161">
                  <c:v>4.7694299889969702</c:v>
                </c:pt>
                <c:pt idx="162">
                  <c:v>3.8023582698012177</c:v>
                </c:pt>
                <c:pt idx="163">
                  <c:v>6.4433900715764407</c:v>
                </c:pt>
                <c:pt idx="164">
                  <c:v>3.0295642188696412</c:v>
                </c:pt>
                <c:pt idx="165">
                  <c:v>1.6561461982247785</c:v>
                </c:pt>
                <c:pt idx="166">
                  <c:v>1.6054194163854492</c:v>
                </c:pt>
                <c:pt idx="167">
                  <c:v>1.7268477157644009</c:v>
                </c:pt>
                <c:pt idx="168">
                  <c:v>2.8487357591242963</c:v>
                </c:pt>
                <c:pt idx="169">
                  <c:v>3.9263855746816798</c:v>
                </c:pt>
                <c:pt idx="170">
                  <c:v>3.5135367460511038</c:v>
                </c:pt>
                <c:pt idx="171">
                  <c:v>4.4706325973967118</c:v>
                </c:pt>
                <c:pt idx="172">
                  <c:v>1.6220952174777707</c:v>
                </c:pt>
                <c:pt idx="173">
                  <c:v>0.98151206298474669</c:v>
                </c:pt>
                <c:pt idx="174">
                  <c:v>0.30936622209438092</c:v>
                </c:pt>
                <c:pt idx="175">
                  <c:v>0.68026569942328052</c:v>
                </c:pt>
                <c:pt idx="176">
                  <c:v>0.95678443116281819</c:v>
                </c:pt>
                <c:pt idx="177">
                  <c:v>0.45145758565584693</c:v>
                </c:pt>
                <c:pt idx="178">
                  <c:v>1.370865744765478</c:v>
                </c:pt>
                <c:pt idx="179">
                  <c:v>6.2656531080431677E-2</c:v>
                </c:pt>
                <c:pt idx="180">
                  <c:v>0.73304572629904463</c:v>
                </c:pt>
                <c:pt idx="181">
                  <c:v>0.365923853916307</c:v>
                </c:pt>
                <c:pt idx="182">
                  <c:v>0.3040124995880582</c:v>
                </c:pt>
                <c:pt idx="183">
                  <c:v>1.1241520537515299</c:v>
                </c:pt>
                <c:pt idx="184">
                  <c:v>3.2819167632319113</c:v>
                </c:pt>
                <c:pt idx="185">
                  <c:v>1.2470869288545163</c:v>
                </c:pt>
                <c:pt idx="186">
                  <c:v>0.93685389464189761</c:v>
                </c:pt>
                <c:pt idx="187">
                  <c:v>1.0017119131083287</c:v>
                </c:pt>
                <c:pt idx="188">
                  <c:v>0.55802310832694424</c:v>
                </c:pt>
                <c:pt idx="189">
                  <c:v>-0.48022611459132136</c:v>
                </c:pt>
                <c:pt idx="190">
                  <c:v>0.70268705836813616</c:v>
                </c:pt>
                <c:pt idx="191">
                  <c:v>0.98980944962925221</c:v>
                </c:pt>
                <c:pt idx="192">
                  <c:v>1.6798498677661318</c:v>
                </c:pt>
                <c:pt idx="193">
                  <c:v>1.3770494080797793</c:v>
                </c:pt>
                <c:pt idx="194">
                  <c:v>2.8014552063481926</c:v>
                </c:pt>
                <c:pt idx="195">
                  <c:v>2.1950552174777709</c:v>
                </c:pt>
                <c:pt idx="196">
                  <c:v>1.0764474357794285</c:v>
                </c:pt>
                <c:pt idx="197">
                  <c:v>5.3514883904372308</c:v>
                </c:pt>
                <c:pt idx="198">
                  <c:v>2.0682878446830895</c:v>
                </c:pt>
                <c:pt idx="199">
                  <c:v>4.2435820537515294</c:v>
                </c:pt>
                <c:pt idx="200">
                  <c:v>1.4891411813687903</c:v>
                </c:pt>
                <c:pt idx="201">
                  <c:v>1.4743778178073255</c:v>
                </c:pt>
                <c:pt idx="202">
                  <c:v>2.0077570583681368</c:v>
                </c:pt>
                <c:pt idx="203">
                  <c:v>1.4908020629847467</c:v>
                </c:pt>
                <c:pt idx="204">
                  <c:v>0.98012249497144932</c:v>
                </c:pt>
                <c:pt idx="205">
                  <c:v>0.1633117040398897</c:v>
                </c:pt>
                <c:pt idx="206">
                  <c:v>2.6567353635614652</c:v>
                </c:pt>
                <c:pt idx="207">
                  <c:v>2.0928219269581536</c:v>
                </c:pt>
                <c:pt idx="208">
                  <c:v>1.8081933581209739</c:v>
                </c:pt>
                <c:pt idx="209">
                  <c:v>2.0682878446830895</c:v>
                </c:pt>
                <c:pt idx="210">
                  <c:v>1.7246975856558464</c:v>
                </c:pt>
                <c:pt idx="211">
                  <c:v>1.8903973266285998</c:v>
                </c:pt>
                <c:pt idx="212">
                  <c:v>1.8640088131907175</c:v>
                </c:pt>
                <c:pt idx="213">
                  <c:v>0.66974780395750066</c:v>
                </c:pt>
                <c:pt idx="214">
                  <c:v>4.439387617546231E-2</c:v>
                </c:pt>
                <c:pt idx="215">
                  <c:v>1.6957254857382349</c:v>
                </c:pt>
                <c:pt idx="216">
                  <c:v>2.4190672359442047</c:v>
                </c:pt>
                <c:pt idx="217">
                  <c:v>0.21295151723060712</c:v>
                </c:pt>
                <c:pt idx="218">
                  <c:v>0.35282837197079608</c:v>
                </c:pt>
                <c:pt idx="219">
                  <c:v>0.1880383358618154</c:v>
                </c:pt>
                <c:pt idx="220">
                  <c:v>1.5695007401488716</c:v>
                </c:pt>
                <c:pt idx="221">
                  <c:v>1.9775743571479332</c:v>
                </c:pt>
                <c:pt idx="222">
                  <c:v>2.7216991675189668</c:v>
                </c:pt>
                <c:pt idx="223">
                  <c:v>1.1048689084917207</c:v>
                </c:pt>
                <c:pt idx="224">
                  <c:v>0.93791225630699948</c:v>
                </c:pt>
                <c:pt idx="225">
                  <c:v>3.7048520906843949</c:v>
                </c:pt>
                <c:pt idx="226">
                  <c:v>1.6482961813687904</c:v>
                </c:pt>
                <c:pt idx="227">
                  <c:v>3.9224700464146771</c:v>
                </c:pt>
                <c:pt idx="228">
                  <c:v>3.5807630898605094</c:v>
                </c:pt>
                <c:pt idx="229">
                  <c:v>1.3031932803630806</c:v>
                </c:pt>
                <c:pt idx="230">
                  <c:v>0.67947306852467726</c:v>
                </c:pt>
                <c:pt idx="231">
                  <c:v>2.3409191859853991</c:v>
                </c:pt>
                <c:pt idx="232">
                  <c:v>3.6463163923335937</c:v>
                </c:pt>
                <c:pt idx="233">
                  <c:v>4.60018703066849</c:v>
                </c:pt>
                <c:pt idx="234">
                  <c:v>4.0266744034631721</c:v>
                </c:pt>
                <c:pt idx="235">
                  <c:v>-0.17622303643853487</c:v>
                </c:pt>
                <c:pt idx="236">
                  <c:v>2.0595634876345947</c:v>
                </c:pt>
                <c:pt idx="237">
                  <c:v>0.13194756718941214</c:v>
                </c:pt>
                <c:pt idx="238">
                  <c:v>0.1962509584505252</c:v>
                </c:pt>
                <c:pt idx="239">
                  <c:v>0.62837350610102938</c:v>
                </c:pt>
                <c:pt idx="240">
                  <c:v>1.6246818039575004</c:v>
                </c:pt>
                <c:pt idx="241">
                  <c:v>0.6466341610059958</c:v>
                </c:pt>
                <c:pt idx="242">
                  <c:v>0.47249337658740487</c:v>
                </c:pt>
                <c:pt idx="243">
                  <c:v>0.82771178549106672</c:v>
                </c:pt>
                <c:pt idx="244">
                  <c:v>-0.86118764567175132</c:v>
                </c:pt>
                <c:pt idx="245">
                  <c:v>1.3400003423747844</c:v>
                </c:pt>
                <c:pt idx="246">
                  <c:v>1.5765592155814092</c:v>
                </c:pt>
                <c:pt idx="247">
                  <c:v>0.80168234971164054</c:v>
                </c:pt>
                <c:pt idx="248">
                  <c:v>0.62559837007443519</c:v>
                </c:pt>
                <c:pt idx="249">
                  <c:v>-4.9766234125954156E-3</c:v>
                </c:pt>
                <c:pt idx="250">
                  <c:v>3.5607377678485195</c:v>
                </c:pt>
                <c:pt idx="251">
                  <c:v>0.2502260037927222</c:v>
                </c:pt>
                <c:pt idx="252">
                  <c:v>1.4265894357794284</c:v>
                </c:pt>
                <c:pt idx="253">
                  <c:v>1.1781230990937264</c:v>
                </c:pt>
                <c:pt idx="254">
                  <c:v>0.15418337658740455</c:v>
                </c:pt>
                <c:pt idx="255">
                  <c:v>0.80528942654621183</c:v>
                </c:pt>
                <c:pt idx="256">
                  <c:v>0.22208784468308984</c:v>
                </c:pt>
                <c:pt idx="257">
                  <c:v>1.5123904811216242</c:v>
                </c:pt>
                <c:pt idx="258">
                  <c:v>0.33436916751896639</c:v>
                </c:pt>
                <c:pt idx="259">
                  <c:v>1.8009004403960365</c:v>
                </c:pt>
                <c:pt idx="260">
                  <c:v>2.6004550453421973</c:v>
                </c:pt>
                <c:pt idx="261">
                  <c:v>3.6434953635614651</c:v>
                </c:pt>
                <c:pt idx="262">
                  <c:v>2.2992126817807326</c:v>
                </c:pt>
                <c:pt idx="263">
                  <c:v>1.4036124496292528</c:v>
                </c:pt>
                <c:pt idx="264">
                  <c:v>3.5724526817807329</c:v>
                </c:pt>
                <c:pt idx="265">
                  <c:v>0.80528942654621183</c:v>
                </c:pt>
                <c:pt idx="266">
                  <c:v>2.6175226817807324</c:v>
                </c:pt>
                <c:pt idx="267">
                  <c:v>1.2556676291016808</c:v>
                </c:pt>
                <c:pt idx="268">
                  <c:v>2.051946363561465</c:v>
                </c:pt>
                <c:pt idx="269">
                  <c:v>2.1395539473209482</c:v>
                </c:pt>
                <c:pt idx="270">
                  <c:v>-3.2959221094272877</c:v>
                </c:pt>
                <c:pt idx="271">
                  <c:v>-1.0715494611739587</c:v>
                </c:pt>
                <c:pt idx="272">
                  <c:v>-1.3994054791862354</c:v>
                </c:pt>
                <c:pt idx="273">
                  <c:v>-0.85066448493964941</c:v>
                </c:pt>
                <c:pt idx="274">
                  <c:v>2.2364972082691477</c:v>
                </c:pt>
                <c:pt idx="275">
                  <c:v>-0.83029317791332247</c:v>
                </c:pt>
                <c:pt idx="276">
                  <c:v>0.2854059404448801</c:v>
                </c:pt>
                <c:pt idx="277">
                  <c:v>-0.26123122362083251</c:v>
                </c:pt>
                <c:pt idx="278">
                  <c:v>-0.90603874218025204</c:v>
                </c:pt>
                <c:pt idx="279">
                  <c:v>-1.5452566354153205</c:v>
                </c:pt>
                <c:pt idx="280">
                  <c:v>-1.8992942113619655</c:v>
                </c:pt>
                <c:pt idx="281">
                  <c:v>-5.4976888147242775E-2</c:v>
                </c:pt>
                <c:pt idx="282">
                  <c:v>-1.7619898865584922</c:v>
                </c:pt>
                <c:pt idx="283">
                  <c:v>-4.1498298439424985E-2</c:v>
                </c:pt>
                <c:pt idx="284">
                  <c:v>2.9087043293864987</c:v>
                </c:pt>
                <c:pt idx="285">
                  <c:v>6.4106152156113119</c:v>
                </c:pt>
                <c:pt idx="286">
                  <c:v>-1.3489944457375884</c:v>
                </c:pt>
                <c:pt idx="287">
                  <c:v>-1.418646321625971</c:v>
                </c:pt>
                <c:pt idx="288">
                  <c:v>-4.9859581368752854</c:v>
                </c:pt>
                <c:pt idx="289">
                  <c:v>-0.93357532737938875</c:v>
                </c:pt>
                <c:pt idx="290">
                  <c:v>-0.63133734056141222</c:v>
                </c:pt>
                <c:pt idx="291">
                  <c:v>-0.55898548681083327</c:v>
                </c:pt>
                <c:pt idx="292">
                  <c:v>-1.1426857052325374</c:v>
                </c:pt>
                <c:pt idx="293">
                  <c:v>-1.5618177721298245</c:v>
                </c:pt>
                <c:pt idx="294">
                  <c:v>1.4715687287509986</c:v>
                </c:pt>
                <c:pt idx="295">
                  <c:v>-3.2040606547587771</c:v>
                </c:pt>
                <c:pt idx="296">
                  <c:v>-2.7544258570393829</c:v>
                </c:pt>
                <c:pt idx="297">
                  <c:v>-1.8042037548574745</c:v>
                </c:pt>
                <c:pt idx="298">
                  <c:v>-1.9533237901421003</c:v>
                </c:pt>
                <c:pt idx="299">
                  <c:v>-1.9786732604821005</c:v>
                </c:pt>
                <c:pt idx="300">
                  <c:v>2.1264061539747434</c:v>
                </c:pt>
                <c:pt idx="301">
                  <c:v>-2.09777212982587E-3</c:v>
                </c:pt>
                <c:pt idx="302">
                  <c:v>-2.1385410676493173</c:v>
                </c:pt>
                <c:pt idx="303">
                  <c:v>-0.64548373926032365</c:v>
                </c:pt>
                <c:pt idx="304">
                  <c:v>-2.0295275402436612</c:v>
                </c:pt>
                <c:pt idx="305">
                  <c:v>-2.7114910676493196</c:v>
                </c:pt>
                <c:pt idx="306">
                  <c:v>-0.8776107248335645</c:v>
                </c:pt>
                <c:pt idx="307">
                  <c:v>-1.402531726583101</c:v>
                </c:pt>
                <c:pt idx="308">
                  <c:v>-2.8495719534557757</c:v>
                </c:pt>
                <c:pt idx="309">
                  <c:v>-4.0698464342307652</c:v>
                </c:pt>
                <c:pt idx="310">
                  <c:v>0.43878321795210162</c:v>
                </c:pt>
                <c:pt idx="311">
                  <c:v>-2.9999060914150064</c:v>
                </c:pt>
                <c:pt idx="312">
                  <c:v>-1.1885358235042975</c:v>
                </c:pt>
                <c:pt idx="313">
                  <c:v>4.1641343737159886E-3</c:v>
                </c:pt>
                <c:pt idx="314">
                  <c:v>-0.90241143172919358</c:v>
                </c:pt>
                <c:pt idx="315">
                  <c:v>-1.6587482026021796</c:v>
                </c:pt>
                <c:pt idx="316">
                  <c:v>-1.8194165084702156</c:v>
                </c:pt>
                <c:pt idx="317">
                  <c:v>-1.0775513370623404</c:v>
                </c:pt>
                <c:pt idx="318">
                  <c:v>-0.86297320260217969</c:v>
                </c:pt>
                <c:pt idx="319">
                  <c:v>0.22715241054976332</c:v>
                </c:pt>
                <c:pt idx="320">
                  <c:v>0.26423377888074029</c:v>
                </c:pt>
                <c:pt idx="321">
                  <c:v>0.20182281925318968</c:v>
                </c:pt>
                <c:pt idx="322">
                  <c:v>0.28204713036983842</c:v>
                </c:pt>
                <c:pt idx="323">
                  <c:v>-5.3275896820586865E-2</c:v>
                </c:pt>
                <c:pt idx="324">
                  <c:v>-1.48728448493965</c:v>
                </c:pt>
                <c:pt idx="325">
                  <c:v>-2.9673962824239162</c:v>
                </c:pt>
                <c:pt idx="326">
                  <c:v>-2.5100760872503507</c:v>
                </c:pt>
                <c:pt idx="327">
                  <c:v>-2.7605244849396495</c:v>
                </c:pt>
                <c:pt idx="328">
                  <c:v>-1.4913513370623388</c:v>
                </c:pt>
                <c:pt idx="329">
                  <c:v>0.47312223821871946</c:v>
                </c:pt>
                <c:pt idx="330">
                  <c:v>-1.1633757432642011</c:v>
                </c:pt>
                <c:pt idx="331">
                  <c:v>-0.95126739844133645</c:v>
                </c:pt>
                <c:pt idx="332">
                  <c:v>-3.0345036725359265</c:v>
                </c:pt>
                <c:pt idx="333">
                  <c:v>-0.86834655600159394</c:v>
                </c:pt>
                <c:pt idx="334">
                  <c:v>-1.3165790399540906</c:v>
                </c:pt>
                <c:pt idx="335">
                  <c:v>-1.3409327958955135</c:v>
                </c:pt>
                <c:pt idx="336">
                  <c:v>-1.1401435682604557</c:v>
                </c:pt>
                <c:pt idx="337">
                  <c:v>4.5243077238898177</c:v>
                </c:pt>
                <c:pt idx="338">
                  <c:v>5.674530368776324</c:v>
                </c:pt>
                <c:pt idx="339">
                  <c:v>4.9528371239853506</c:v>
                </c:pt>
                <c:pt idx="340">
                  <c:v>3.4786980309447735</c:v>
                </c:pt>
                <c:pt idx="341">
                  <c:v>1.6036817751410695</c:v>
                </c:pt>
                <c:pt idx="342">
                  <c:v>4.8244349644539124</c:v>
                </c:pt>
                <c:pt idx="343">
                  <c:v>8.1998708399259463</c:v>
                </c:pt>
                <c:pt idx="344">
                  <c:v>4.463868209244886</c:v>
                </c:pt>
                <c:pt idx="345">
                  <c:v>6.6923242276772115</c:v>
                </c:pt>
                <c:pt idx="346">
                  <c:v>9.3248901783001141</c:v>
                </c:pt>
                <c:pt idx="347">
                  <c:v>3.3158061926737368</c:v>
                </c:pt>
                <c:pt idx="348">
                  <c:v>6.7766148456906308</c:v>
                </c:pt>
                <c:pt idx="349">
                  <c:v>3.9708912797944436</c:v>
                </c:pt>
                <c:pt idx="350">
                  <c:v>1.5832789521096409</c:v>
                </c:pt>
                <c:pt idx="351">
                  <c:v>4.9236668027249486</c:v>
                </c:pt>
                <c:pt idx="352">
                  <c:v>4.3614097343729199</c:v>
                </c:pt>
                <c:pt idx="353">
                  <c:v>2.8979795662195524</c:v>
                </c:pt>
                <c:pt idx="354">
                  <c:v>-0.93295702083610976</c:v>
                </c:pt>
                <c:pt idx="355">
                  <c:v>8.3402797343729205</c:v>
                </c:pt>
                <c:pt idx="356">
                  <c:v>7.7084524585416148E-2</c:v>
                </c:pt>
                <c:pt idx="357">
                  <c:v>1.8286537917122239</c:v>
                </c:pt>
                <c:pt idx="358">
                  <c:v>4.7808186430253343</c:v>
                </c:pt>
                <c:pt idx="359">
                  <c:v>-0.29633702083610913</c:v>
                </c:pt>
                <c:pt idx="360">
                  <c:v>-1.1454174706580806</c:v>
                </c:pt>
                <c:pt idx="361">
                  <c:v>2.1292948456906302</c:v>
                </c:pt>
                <c:pt idx="362">
                  <c:v>-0.54350350230065558</c:v>
                </c:pt>
                <c:pt idx="363">
                  <c:v>-1.0803220876633226</c:v>
                </c:pt>
                <c:pt idx="364">
                  <c:v>0.67576531684025554</c:v>
                </c:pt>
                <c:pt idx="365">
                  <c:v>1.8777935932738039</c:v>
                </c:pt>
                <c:pt idx="366">
                  <c:v>2.2076884576160043</c:v>
                </c:pt>
                <c:pt idx="367">
                  <c:v>2.1018455191821825</c:v>
                </c:pt>
                <c:pt idx="368">
                  <c:v>2.6372959450004227</c:v>
                </c:pt>
                <c:pt idx="369">
                  <c:v>0.58839028910118785</c:v>
                </c:pt>
                <c:pt idx="370">
                  <c:v>4.1934189521096403</c:v>
                </c:pt>
                <c:pt idx="371">
                  <c:v>2.5742784709684567</c:v>
                </c:pt>
                <c:pt idx="372">
                  <c:v>3.5235958715685243</c:v>
                </c:pt>
                <c:pt idx="373">
                  <c:v>2.9223272779332721</c:v>
                </c:pt>
                <c:pt idx="374">
                  <c:v>2.3980997484231761</c:v>
                </c:pt>
                <c:pt idx="375">
                  <c:v>2.293471893904357</c:v>
                </c:pt>
                <c:pt idx="376">
                  <c:v>3.6281542908071724</c:v>
                </c:pt>
                <c:pt idx="377">
                  <c:v>2.4537140534357924</c:v>
                </c:pt>
                <c:pt idx="378">
                  <c:v>1.5137274065199362</c:v>
                </c:pt>
                <c:pt idx="379">
                  <c:v>1.8266453902721533</c:v>
                </c:pt>
                <c:pt idx="380">
                  <c:v>2.9642236768524484</c:v>
                </c:pt>
                <c:pt idx="381">
                  <c:v>2.1252657587381005</c:v>
                </c:pt>
                <c:pt idx="382">
                  <c:v>3.5074325673959112</c:v>
                </c:pt>
                <c:pt idx="383">
                  <c:v>2.7544059309501669</c:v>
                </c:pt>
                <c:pt idx="384">
                  <c:v>3.7403066638233611</c:v>
                </c:pt>
                <c:pt idx="385">
                  <c:v>1.8832564262967928</c:v>
                </c:pt>
                <c:pt idx="386">
                  <c:v>1.8548883973813695</c:v>
                </c:pt>
                <c:pt idx="387">
                  <c:v>2.724378645054685</c:v>
                </c:pt>
                <c:pt idx="388">
                  <c:v>1.6605961926737383</c:v>
                </c:pt>
                <c:pt idx="389">
                  <c:v>1.0491237362340904</c:v>
                </c:pt>
                <c:pt idx="390">
                  <c:v>4.2453018609302342</c:v>
                </c:pt>
                <c:pt idx="391">
                  <c:v>0.50964914446001153</c:v>
                </c:pt>
                <c:pt idx="392">
                  <c:v>3.5375477238898174</c:v>
                </c:pt>
                <c:pt idx="393">
                  <c:v>4.3833317135748926</c:v>
                </c:pt>
                <c:pt idx="394">
                  <c:v>2.4917907250661742</c:v>
                </c:pt>
                <c:pt idx="395">
                  <c:v>2.5694620126676373</c:v>
                </c:pt>
                <c:pt idx="396">
                  <c:v>2.0049130033608975</c:v>
                </c:pt>
                <c:pt idx="397">
                  <c:v>1.6461391202630065</c:v>
                </c:pt>
                <c:pt idx="398">
                  <c:v>5.0657100515746194</c:v>
                </c:pt>
                <c:pt idx="399">
                  <c:v>0.53881470273033827</c:v>
                </c:pt>
                <c:pt idx="400">
                  <c:v>0.81451864505468485</c:v>
                </c:pt>
                <c:pt idx="401">
                  <c:v>3.2874988292876566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9-4E10-A3C9-F0077AA6E6F6}"/>
            </c:ext>
          </c:extLst>
        </c:ser>
        <c:ser>
          <c:idx val="1"/>
          <c:order val="1"/>
          <c:tx>
            <c:v>Model2</c:v>
          </c:tx>
          <c:spPr>
            <a:ln w="25400" cap="rnd">
              <a:noFill/>
              <a:round/>
            </a:ln>
            <a:effectLst/>
          </c:spPr>
          <c:marker>
            <c:symbol val="x"/>
            <c:size val="3"/>
            <c:spPr>
              <a:noFill/>
              <a:ln w="6350">
                <a:solidFill>
                  <a:schemeClr val="accent2"/>
                </a:solidFill>
              </a:ln>
              <a:effectLst/>
            </c:spPr>
          </c:marker>
          <c:xVal>
            <c:numRef>
              <c:f>evaluation_model2!$D$2:$D$403</c:f>
              <c:numCache>
                <c:formatCode>General</c:formatCode>
                <c:ptCount val="402"/>
                <c:pt idx="0">
                  <c:v>17.34789</c:v>
                </c:pt>
                <c:pt idx="1">
                  <c:v>17.889019999999999</c:v>
                </c:pt>
                <c:pt idx="2">
                  <c:v>24.22</c:v>
                </c:pt>
                <c:pt idx="3">
                  <c:v>23.65</c:v>
                </c:pt>
                <c:pt idx="4">
                  <c:v>22.8</c:v>
                </c:pt>
                <c:pt idx="5">
                  <c:v>19.899999999999999</c:v>
                </c:pt>
                <c:pt idx="6">
                  <c:v>20.65831</c:v>
                </c:pt>
                <c:pt idx="7">
                  <c:v>19.03</c:v>
                </c:pt>
                <c:pt idx="8">
                  <c:v>21.35859</c:v>
                </c:pt>
                <c:pt idx="9">
                  <c:v>21.454090000000001</c:v>
                </c:pt>
                <c:pt idx="10">
                  <c:v>20.276340000000001</c:v>
                </c:pt>
                <c:pt idx="11">
                  <c:v>19.576059999999998</c:v>
                </c:pt>
                <c:pt idx="12">
                  <c:v>25.17831</c:v>
                </c:pt>
                <c:pt idx="13">
                  <c:v>21.8</c:v>
                </c:pt>
                <c:pt idx="14">
                  <c:v>19.350000000000001</c:v>
                </c:pt>
                <c:pt idx="15">
                  <c:v>22.31352</c:v>
                </c:pt>
                <c:pt idx="16">
                  <c:v>25.114650000000001</c:v>
                </c:pt>
                <c:pt idx="17">
                  <c:v>17.920850000000002</c:v>
                </c:pt>
                <c:pt idx="18">
                  <c:v>30.05</c:v>
                </c:pt>
                <c:pt idx="19">
                  <c:v>21.294930000000001</c:v>
                </c:pt>
                <c:pt idx="20">
                  <c:v>23.586760000000002</c:v>
                </c:pt>
                <c:pt idx="21">
                  <c:v>17.411549999999998</c:v>
                </c:pt>
                <c:pt idx="22">
                  <c:v>22.186199999999999</c:v>
                </c:pt>
                <c:pt idx="23">
                  <c:v>24.66902</c:v>
                </c:pt>
                <c:pt idx="24">
                  <c:v>28.043099999999999</c:v>
                </c:pt>
                <c:pt idx="25">
                  <c:v>14.4831</c:v>
                </c:pt>
                <c:pt idx="26">
                  <c:v>16.201969999999999</c:v>
                </c:pt>
                <c:pt idx="27">
                  <c:v>25.14648</c:v>
                </c:pt>
                <c:pt idx="28">
                  <c:v>25.78</c:v>
                </c:pt>
                <c:pt idx="29">
                  <c:v>18.302820000000001</c:v>
                </c:pt>
                <c:pt idx="30">
                  <c:v>21.55</c:v>
                </c:pt>
                <c:pt idx="31">
                  <c:v>23.14113</c:v>
                </c:pt>
                <c:pt idx="32">
                  <c:v>0.5</c:v>
                </c:pt>
                <c:pt idx="33">
                  <c:v>5.9249999999999998</c:v>
                </c:pt>
                <c:pt idx="34">
                  <c:v>9.6999999999999993</c:v>
                </c:pt>
                <c:pt idx="35">
                  <c:v>1</c:v>
                </c:pt>
                <c:pt idx="36">
                  <c:v>6.85</c:v>
                </c:pt>
                <c:pt idx="37">
                  <c:v>5.4249999999999998</c:v>
                </c:pt>
                <c:pt idx="38">
                  <c:v>4.95</c:v>
                </c:pt>
                <c:pt idx="39">
                  <c:v>8.3000000000000007</c:v>
                </c:pt>
                <c:pt idx="40">
                  <c:v>9.1999999999999993</c:v>
                </c:pt>
                <c:pt idx="41">
                  <c:v>11.6</c:v>
                </c:pt>
                <c:pt idx="42">
                  <c:v>13.1</c:v>
                </c:pt>
                <c:pt idx="43">
                  <c:v>2.7</c:v>
                </c:pt>
                <c:pt idx="44">
                  <c:v>9.35</c:v>
                </c:pt>
                <c:pt idx="45">
                  <c:v>10.1</c:v>
                </c:pt>
                <c:pt idx="46">
                  <c:v>3</c:v>
                </c:pt>
                <c:pt idx="47">
                  <c:v>13.7</c:v>
                </c:pt>
                <c:pt idx="48">
                  <c:v>6.6</c:v>
                </c:pt>
                <c:pt idx="49">
                  <c:v>10.1</c:v>
                </c:pt>
                <c:pt idx="50">
                  <c:v>9.35</c:v>
                </c:pt>
                <c:pt idx="51">
                  <c:v>16.149999999999999</c:v>
                </c:pt>
                <c:pt idx="52">
                  <c:v>9.2744999999999997</c:v>
                </c:pt>
                <c:pt idx="53">
                  <c:v>6.75</c:v>
                </c:pt>
                <c:pt idx="54">
                  <c:v>7.65</c:v>
                </c:pt>
                <c:pt idx="55">
                  <c:v>6.25</c:v>
                </c:pt>
                <c:pt idx="56">
                  <c:v>6</c:v>
                </c:pt>
                <c:pt idx="57">
                  <c:v>8.8000000000000007</c:v>
                </c:pt>
                <c:pt idx="58">
                  <c:v>11.45</c:v>
                </c:pt>
                <c:pt idx="59">
                  <c:v>9.1</c:v>
                </c:pt>
                <c:pt idx="60">
                  <c:v>9.9499999999999993</c:v>
                </c:pt>
                <c:pt idx="61">
                  <c:v>12.6</c:v>
                </c:pt>
                <c:pt idx="62">
                  <c:v>7.55</c:v>
                </c:pt>
                <c:pt idx="63">
                  <c:v>11.95</c:v>
                </c:pt>
                <c:pt idx="64">
                  <c:v>10.3</c:v>
                </c:pt>
                <c:pt idx="65">
                  <c:v>11.75</c:v>
                </c:pt>
                <c:pt idx="66">
                  <c:v>11.33183</c:v>
                </c:pt>
                <c:pt idx="67">
                  <c:v>11.93662</c:v>
                </c:pt>
                <c:pt idx="68">
                  <c:v>9.7084510000000002</c:v>
                </c:pt>
                <c:pt idx="69">
                  <c:v>20.626480000000001</c:v>
                </c:pt>
                <c:pt idx="70">
                  <c:v>12.859719999999999</c:v>
                </c:pt>
                <c:pt idx="71">
                  <c:v>18.939440000000001</c:v>
                </c:pt>
                <c:pt idx="72">
                  <c:v>13.1462</c:v>
                </c:pt>
                <c:pt idx="73">
                  <c:v>9.3583110000000005</c:v>
                </c:pt>
                <c:pt idx="74">
                  <c:v>9.8676060000000003</c:v>
                </c:pt>
                <c:pt idx="75">
                  <c:v>13.528169999999999</c:v>
                </c:pt>
                <c:pt idx="76">
                  <c:v>16.074649999999998</c:v>
                </c:pt>
                <c:pt idx="77">
                  <c:v>16.074649999999998</c:v>
                </c:pt>
                <c:pt idx="78">
                  <c:v>7.2256349999999996</c:v>
                </c:pt>
                <c:pt idx="79">
                  <c:v>9.1036619999999999</c:v>
                </c:pt>
                <c:pt idx="80">
                  <c:v>19.862539999999999</c:v>
                </c:pt>
                <c:pt idx="81">
                  <c:v>8.4988740000000007</c:v>
                </c:pt>
                <c:pt idx="82">
                  <c:v>10.886200000000001</c:v>
                </c:pt>
                <c:pt idx="83">
                  <c:v>11.968450000000001</c:v>
                </c:pt>
                <c:pt idx="84">
                  <c:v>10.09042</c:v>
                </c:pt>
                <c:pt idx="85">
                  <c:v>19.098590000000002</c:v>
                </c:pt>
                <c:pt idx="86">
                  <c:v>13.49634</c:v>
                </c:pt>
                <c:pt idx="87">
                  <c:v>19.544229999999999</c:v>
                </c:pt>
                <c:pt idx="88">
                  <c:v>6.4616910000000001</c:v>
                </c:pt>
                <c:pt idx="89">
                  <c:v>8.0850720000000003</c:v>
                </c:pt>
                <c:pt idx="90">
                  <c:v>11.554650000000001</c:v>
                </c:pt>
                <c:pt idx="91">
                  <c:v>18.461970000000001</c:v>
                </c:pt>
                <c:pt idx="92">
                  <c:v>13.84648</c:v>
                </c:pt>
                <c:pt idx="93">
                  <c:v>9.9312690000000003</c:v>
                </c:pt>
                <c:pt idx="94">
                  <c:v>16.552109999999999</c:v>
                </c:pt>
                <c:pt idx="95">
                  <c:v>11.33183</c:v>
                </c:pt>
                <c:pt idx="96">
                  <c:v>8.6898599999999995</c:v>
                </c:pt>
                <c:pt idx="97">
                  <c:v>13.973800000000001</c:v>
                </c:pt>
                <c:pt idx="98">
                  <c:v>19.098590000000002</c:v>
                </c:pt>
                <c:pt idx="99">
                  <c:v>7.4484519999999996</c:v>
                </c:pt>
                <c:pt idx="100">
                  <c:v>11.42733</c:v>
                </c:pt>
                <c:pt idx="101">
                  <c:v>12.223100000000001</c:v>
                </c:pt>
                <c:pt idx="102">
                  <c:v>20.053519999999999</c:v>
                </c:pt>
                <c:pt idx="103">
                  <c:v>24.191549999999999</c:v>
                </c:pt>
                <c:pt idx="104">
                  <c:v>19.576059999999998</c:v>
                </c:pt>
                <c:pt idx="105">
                  <c:v>12.25493</c:v>
                </c:pt>
                <c:pt idx="106">
                  <c:v>11.618309999999999</c:v>
                </c:pt>
                <c:pt idx="107">
                  <c:v>7.0346479999999998</c:v>
                </c:pt>
                <c:pt idx="108">
                  <c:v>14.57859</c:v>
                </c:pt>
                <c:pt idx="109">
                  <c:v>8.6898599999999995</c:v>
                </c:pt>
                <c:pt idx="110">
                  <c:v>9.8676060000000003</c:v>
                </c:pt>
                <c:pt idx="111">
                  <c:v>14.4831</c:v>
                </c:pt>
                <c:pt idx="112">
                  <c:v>20.849299999999999</c:v>
                </c:pt>
                <c:pt idx="113">
                  <c:v>13.84648</c:v>
                </c:pt>
                <c:pt idx="114">
                  <c:v>19.544229999999999</c:v>
                </c:pt>
                <c:pt idx="115">
                  <c:v>8.5625359999999997</c:v>
                </c:pt>
                <c:pt idx="116">
                  <c:v>9.8039450000000006</c:v>
                </c:pt>
                <c:pt idx="117">
                  <c:v>15.85183</c:v>
                </c:pt>
                <c:pt idx="118">
                  <c:v>14.132960000000001</c:v>
                </c:pt>
                <c:pt idx="119">
                  <c:v>18.557469999999999</c:v>
                </c:pt>
                <c:pt idx="120">
                  <c:v>19.639720000000001</c:v>
                </c:pt>
                <c:pt idx="121">
                  <c:v>15.788169999999999</c:v>
                </c:pt>
                <c:pt idx="122">
                  <c:v>10.50423</c:v>
                </c:pt>
                <c:pt idx="123">
                  <c:v>6.4616910000000001</c:v>
                </c:pt>
                <c:pt idx="124">
                  <c:v>13.08254</c:v>
                </c:pt>
                <c:pt idx="125">
                  <c:v>18.65296</c:v>
                </c:pt>
                <c:pt idx="126">
                  <c:v>8.6261980000000005</c:v>
                </c:pt>
                <c:pt idx="127">
                  <c:v>22.6</c:v>
                </c:pt>
                <c:pt idx="128">
                  <c:v>17.920850000000002</c:v>
                </c:pt>
                <c:pt idx="129">
                  <c:v>18.1755</c:v>
                </c:pt>
                <c:pt idx="130">
                  <c:v>12.955209999999999</c:v>
                </c:pt>
                <c:pt idx="131">
                  <c:v>11.3</c:v>
                </c:pt>
                <c:pt idx="132">
                  <c:v>7.9577470000000003</c:v>
                </c:pt>
                <c:pt idx="133">
                  <c:v>7.3847889999999996</c:v>
                </c:pt>
                <c:pt idx="134">
                  <c:v>22.759160000000001</c:v>
                </c:pt>
                <c:pt idx="135">
                  <c:v>12.063940000000001</c:v>
                </c:pt>
                <c:pt idx="136">
                  <c:v>11.045349999999999</c:v>
                </c:pt>
                <c:pt idx="137">
                  <c:v>20.276340000000001</c:v>
                </c:pt>
                <c:pt idx="138">
                  <c:v>21.80423</c:v>
                </c:pt>
                <c:pt idx="139">
                  <c:v>27.692959999999999</c:v>
                </c:pt>
                <c:pt idx="140">
                  <c:v>19.735209999999999</c:v>
                </c:pt>
                <c:pt idx="141">
                  <c:v>19.098590000000002</c:v>
                </c:pt>
                <c:pt idx="142">
                  <c:v>11.618309999999999</c:v>
                </c:pt>
                <c:pt idx="143">
                  <c:v>19.735209999999999</c:v>
                </c:pt>
                <c:pt idx="144">
                  <c:v>23.714089999999999</c:v>
                </c:pt>
                <c:pt idx="145">
                  <c:v>13.369020000000001</c:v>
                </c:pt>
                <c:pt idx="146">
                  <c:v>20.371829999999999</c:v>
                </c:pt>
                <c:pt idx="147">
                  <c:v>13.687329999999999</c:v>
                </c:pt>
                <c:pt idx="148">
                  <c:v>17.18873</c:v>
                </c:pt>
                <c:pt idx="149">
                  <c:v>15.59718</c:v>
                </c:pt>
                <c:pt idx="150">
                  <c:v>23.077470000000002</c:v>
                </c:pt>
                <c:pt idx="151">
                  <c:v>20.69014</c:v>
                </c:pt>
                <c:pt idx="152">
                  <c:v>7.0028180000000004</c:v>
                </c:pt>
                <c:pt idx="153">
                  <c:v>11</c:v>
                </c:pt>
                <c:pt idx="154">
                  <c:v>17.82535</c:v>
                </c:pt>
                <c:pt idx="155">
                  <c:v>15.27887</c:v>
                </c:pt>
                <c:pt idx="156">
                  <c:v>12.7324</c:v>
                </c:pt>
                <c:pt idx="157">
                  <c:v>10.98169</c:v>
                </c:pt>
                <c:pt idx="158">
                  <c:v>24.191549999999999</c:v>
                </c:pt>
                <c:pt idx="159">
                  <c:v>12.7324</c:v>
                </c:pt>
                <c:pt idx="160">
                  <c:v>16.552109999999999</c:v>
                </c:pt>
                <c:pt idx="161">
                  <c:v>17.18873</c:v>
                </c:pt>
                <c:pt idx="162">
                  <c:v>24.66902</c:v>
                </c:pt>
                <c:pt idx="163">
                  <c:v>7.0028180000000004</c:v>
                </c:pt>
                <c:pt idx="164">
                  <c:v>20.371829999999999</c:v>
                </c:pt>
                <c:pt idx="165">
                  <c:v>21.963380000000001</c:v>
                </c:pt>
                <c:pt idx="166">
                  <c:v>9.549296</c:v>
                </c:pt>
                <c:pt idx="167">
                  <c:v>7.3211269999999997</c:v>
                </c:pt>
                <c:pt idx="168">
                  <c:v>10.34507</c:v>
                </c:pt>
                <c:pt idx="169">
                  <c:v>16.233799999999999</c:v>
                </c:pt>
                <c:pt idx="170">
                  <c:v>15.59718</c:v>
                </c:pt>
                <c:pt idx="171">
                  <c:v>21.64507</c:v>
                </c:pt>
                <c:pt idx="172">
                  <c:v>12.25493</c:v>
                </c:pt>
                <c:pt idx="173">
                  <c:v>10.82254</c:v>
                </c:pt>
                <c:pt idx="174">
                  <c:v>9.8676060000000003</c:v>
                </c:pt>
                <c:pt idx="175">
                  <c:v>9.3901409999999998</c:v>
                </c:pt>
                <c:pt idx="176">
                  <c:v>10.854369999999999</c:v>
                </c:pt>
                <c:pt idx="177">
                  <c:v>11.14085</c:v>
                </c:pt>
                <c:pt idx="178">
                  <c:v>11.777469999999999</c:v>
                </c:pt>
                <c:pt idx="179">
                  <c:v>11.204510000000001</c:v>
                </c:pt>
                <c:pt idx="180">
                  <c:v>15.438029999999999</c:v>
                </c:pt>
                <c:pt idx="181">
                  <c:v>9.8676060000000003</c:v>
                </c:pt>
                <c:pt idx="182">
                  <c:v>6.5253519999999998</c:v>
                </c:pt>
                <c:pt idx="183">
                  <c:v>13.114369999999999</c:v>
                </c:pt>
                <c:pt idx="184">
                  <c:v>9.3901409999999998</c:v>
                </c:pt>
                <c:pt idx="185">
                  <c:v>11.68197</c:v>
                </c:pt>
                <c:pt idx="186">
                  <c:v>13.209860000000001</c:v>
                </c:pt>
                <c:pt idx="187">
                  <c:v>8.9763380000000002</c:v>
                </c:pt>
                <c:pt idx="188">
                  <c:v>12.09578</c:v>
                </c:pt>
                <c:pt idx="189">
                  <c:v>13.94197</c:v>
                </c:pt>
                <c:pt idx="190">
                  <c:v>11.618309999999999</c:v>
                </c:pt>
                <c:pt idx="191">
                  <c:v>6.5890149999999998</c:v>
                </c:pt>
                <c:pt idx="192">
                  <c:v>7.9577470000000003</c:v>
                </c:pt>
                <c:pt idx="193">
                  <c:v>16.64761</c:v>
                </c:pt>
                <c:pt idx="194">
                  <c:v>9.899438</c:v>
                </c:pt>
                <c:pt idx="195">
                  <c:v>12.82789</c:v>
                </c:pt>
                <c:pt idx="196">
                  <c:v>9.899438</c:v>
                </c:pt>
                <c:pt idx="197">
                  <c:v>12.47775</c:v>
                </c:pt>
                <c:pt idx="198">
                  <c:v>13.71916</c:v>
                </c:pt>
                <c:pt idx="199">
                  <c:v>16.233799999999999</c:v>
                </c:pt>
                <c:pt idx="200">
                  <c:v>8.2760569999999998</c:v>
                </c:pt>
                <c:pt idx="201">
                  <c:v>7.1301410000000001</c:v>
                </c:pt>
                <c:pt idx="202">
                  <c:v>12.92338</c:v>
                </c:pt>
                <c:pt idx="203">
                  <c:v>11.33183</c:v>
                </c:pt>
                <c:pt idx="204">
                  <c:v>8.2760569999999998</c:v>
                </c:pt>
                <c:pt idx="205">
                  <c:v>7.7985920000000002</c:v>
                </c:pt>
                <c:pt idx="206">
                  <c:v>3.7878880000000001</c:v>
                </c:pt>
                <c:pt idx="207">
                  <c:v>6.8436630000000003</c:v>
                </c:pt>
                <c:pt idx="208">
                  <c:v>16.456620000000001</c:v>
                </c:pt>
                <c:pt idx="209">
                  <c:v>13.71916</c:v>
                </c:pt>
                <c:pt idx="210">
                  <c:v>12.41409</c:v>
                </c:pt>
                <c:pt idx="211">
                  <c:v>11.618309999999999</c:v>
                </c:pt>
                <c:pt idx="212">
                  <c:v>8.5943670000000001</c:v>
                </c:pt>
                <c:pt idx="213">
                  <c:v>9.549296</c:v>
                </c:pt>
                <c:pt idx="214">
                  <c:v>16.615780000000001</c:v>
                </c:pt>
                <c:pt idx="215">
                  <c:v>11.14085</c:v>
                </c:pt>
                <c:pt idx="216">
                  <c:v>8.7535220000000002</c:v>
                </c:pt>
                <c:pt idx="217">
                  <c:v>14.57859</c:v>
                </c:pt>
                <c:pt idx="218">
                  <c:v>11.777469999999999</c:v>
                </c:pt>
                <c:pt idx="219">
                  <c:v>7.7667609999999998</c:v>
                </c:pt>
                <c:pt idx="220">
                  <c:v>13.050700000000001</c:v>
                </c:pt>
                <c:pt idx="221">
                  <c:v>10.727040000000001</c:v>
                </c:pt>
                <c:pt idx="222">
                  <c:v>12.7324</c:v>
                </c:pt>
                <c:pt idx="223">
                  <c:v>10.15409</c:v>
                </c:pt>
                <c:pt idx="224">
                  <c:v>8.6580290000000009</c:v>
                </c:pt>
                <c:pt idx="225">
                  <c:v>7.0983099999999997</c:v>
                </c:pt>
                <c:pt idx="226">
                  <c:v>8.4352119999999999</c:v>
                </c:pt>
                <c:pt idx="227">
                  <c:v>23.745920000000002</c:v>
                </c:pt>
                <c:pt idx="228">
                  <c:v>19.416899999999998</c:v>
                </c:pt>
                <c:pt idx="229">
                  <c:v>9.549296</c:v>
                </c:pt>
                <c:pt idx="230">
                  <c:v>9.2309870000000007</c:v>
                </c:pt>
                <c:pt idx="231">
                  <c:v>8.0532400000000006</c:v>
                </c:pt>
                <c:pt idx="232">
                  <c:v>16.456620000000001</c:v>
                </c:pt>
                <c:pt idx="233">
                  <c:v>21.963380000000001</c:v>
                </c:pt>
                <c:pt idx="234">
                  <c:v>20.371829999999999</c:v>
                </c:pt>
                <c:pt idx="235">
                  <c:v>0.95492960000000005</c:v>
                </c:pt>
                <c:pt idx="236">
                  <c:v>17.18873</c:v>
                </c:pt>
                <c:pt idx="237">
                  <c:v>15.119719999999999</c:v>
                </c:pt>
                <c:pt idx="238">
                  <c:v>9.8676060000000003</c:v>
                </c:pt>
                <c:pt idx="239">
                  <c:v>11.459160000000001</c:v>
                </c:pt>
                <c:pt idx="240">
                  <c:v>10.50423</c:v>
                </c:pt>
                <c:pt idx="241">
                  <c:v>6.0478880000000004</c:v>
                </c:pt>
                <c:pt idx="242">
                  <c:v>10.82254</c:v>
                </c:pt>
                <c:pt idx="243">
                  <c:v>14.00564</c:v>
                </c:pt>
                <c:pt idx="244">
                  <c:v>2.4191549999999999</c:v>
                </c:pt>
                <c:pt idx="245">
                  <c:v>13.528169999999999</c:v>
                </c:pt>
                <c:pt idx="246">
                  <c:v>6.5253519999999998</c:v>
                </c:pt>
                <c:pt idx="247">
                  <c:v>5.1566200000000002</c:v>
                </c:pt>
                <c:pt idx="248">
                  <c:v>6.3661979999999998</c:v>
                </c:pt>
                <c:pt idx="249">
                  <c:v>10.34507</c:v>
                </c:pt>
                <c:pt idx="250">
                  <c:v>8.5943670000000001</c:v>
                </c:pt>
                <c:pt idx="251">
                  <c:v>11.618309999999999</c:v>
                </c:pt>
                <c:pt idx="252">
                  <c:v>10.24958</c:v>
                </c:pt>
                <c:pt idx="253">
                  <c:v>14.865069999999999</c:v>
                </c:pt>
                <c:pt idx="254">
                  <c:v>10.50423</c:v>
                </c:pt>
                <c:pt idx="255">
                  <c:v>11.777469999999999</c:v>
                </c:pt>
                <c:pt idx="256">
                  <c:v>11.872960000000001</c:v>
                </c:pt>
                <c:pt idx="257">
                  <c:v>12.032109999999999</c:v>
                </c:pt>
                <c:pt idx="258">
                  <c:v>10.34507</c:v>
                </c:pt>
                <c:pt idx="259">
                  <c:v>9.549296</c:v>
                </c:pt>
                <c:pt idx="260">
                  <c:v>4.2971839999999997</c:v>
                </c:pt>
                <c:pt idx="261">
                  <c:v>4.774648</c:v>
                </c:pt>
                <c:pt idx="262">
                  <c:v>2.864789</c:v>
                </c:pt>
                <c:pt idx="263">
                  <c:v>7.0028180000000004</c:v>
                </c:pt>
                <c:pt idx="264">
                  <c:v>4.1380290000000004</c:v>
                </c:pt>
                <c:pt idx="265">
                  <c:v>11.777469999999999</c:v>
                </c:pt>
                <c:pt idx="266">
                  <c:v>3.1830989999999999</c:v>
                </c:pt>
                <c:pt idx="267">
                  <c:v>7.9577470000000003</c:v>
                </c:pt>
                <c:pt idx="268">
                  <c:v>3.1830989999999999</c:v>
                </c:pt>
                <c:pt idx="269">
                  <c:v>8.2760569999999998</c:v>
                </c:pt>
                <c:pt idx="270">
                  <c:v>23.236619999999998</c:v>
                </c:pt>
                <c:pt idx="271">
                  <c:v>14.101129999999999</c:v>
                </c:pt>
                <c:pt idx="272">
                  <c:v>18.84394</c:v>
                </c:pt>
                <c:pt idx="273">
                  <c:v>14.16479</c:v>
                </c:pt>
                <c:pt idx="274">
                  <c:v>15.91549</c:v>
                </c:pt>
                <c:pt idx="275">
                  <c:v>19.098590000000002</c:v>
                </c:pt>
                <c:pt idx="276">
                  <c:v>13.84648</c:v>
                </c:pt>
                <c:pt idx="277">
                  <c:v>30.398589999999999</c:v>
                </c:pt>
                <c:pt idx="278">
                  <c:v>10.886200000000001</c:v>
                </c:pt>
                <c:pt idx="279">
                  <c:v>8.0850720000000003</c:v>
                </c:pt>
                <c:pt idx="280">
                  <c:v>18.461970000000001</c:v>
                </c:pt>
                <c:pt idx="281">
                  <c:v>9.1036619999999999</c:v>
                </c:pt>
                <c:pt idx="282">
                  <c:v>14.865069999999999</c:v>
                </c:pt>
                <c:pt idx="283">
                  <c:v>10.217750000000001</c:v>
                </c:pt>
                <c:pt idx="284">
                  <c:v>11.045349999999999</c:v>
                </c:pt>
                <c:pt idx="285">
                  <c:v>32.785919999999997</c:v>
                </c:pt>
                <c:pt idx="286">
                  <c:v>18.461970000000001</c:v>
                </c:pt>
                <c:pt idx="287">
                  <c:v>17.252400000000002</c:v>
                </c:pt>
                <c:pt idx="288">
                  <c:v>7.0028180000000004</c:v>
                </c:pt>
                <c:pt idx="289">
                  <c:v>12.50958</c:v>
                </c:pt>
                <c:pt idx="290">
                  <c:v>9.549296</c:v>
                </c:pt>
                <c:pt idx="291">
                  <c:v>11.777469999999999</c:v>
                </c:pt>
                <c:pt idx="292">
                  <c:v>14.0693</c:v>
                </c:pt>
                <c:pt idx="293">
                  <c:v>14.51493</c:v>
                </c:pt>
                <c:pt idx="294">
                  <c:v>6.6208460000000002</c:v>
                </c:pt>
                <c:pt idx="295">
                  <c:v>23.68225</c:v>
                </c:pt>
                <c:pt idx="296">
                  <c:v>19.257750000000001</c:v>
                </c:pt>
                <c:pt idx="297">
                  <c:v>6.1752120000000001</c:v>
                </c:pt>
                <c:pt idx="298">
                  <c:v>19.194089999999999</c:v>
                </c:pt>
                <c:pt idx="299">
                  <c:v>10.59972</c:v>
                </c:pt>
                <c:pt idx="300">
                  <c:v>11.363659999999999</c:v>
                </c:pt>
                <c:pt idx="301">
                  <c:v>16.074649999999998</c:v>
                </c:pt>
                <c:pt idx="302">
                  <c:v>19.480560000000001</c:v>
                </c:pt>
                <c:pt idx="303">
                  <c:v>6.4298599999999997</c:v>
                </c:pt>
                <c:pt idx="304">
                  <c:v>9.6447900000000004</c:v>
                </c:pt>
                <c:pt idx="305">
                  <c:v>18.907609999999998</c:v>
                </c:pt>
                <c:pt idx="306">
                  <c:v>11.93662</c:v>
                </c:pt>
                <c:pt idx="307">
                  <c:v>9.4856350000000003</c:v>
                </c:pt>
                <c:pt idx="308">
                  <c:v>14.642250000000001</c:v>
                </c:pt>
                <c:pt idx="309">
                  <c:v>26.196899999999999</c:v>
                </c:pt>
                <c:pt idx="310">
                  <c:v>13.528169999999999</c:v>
                </c:pt>
                <c:pt idx="311">
                  <c:v>18.461970000000001</c:v>
                </c:pt>
                <c:pt idx="312">
                  <c:v>5.7295780000000001</c:v>
                </c:pt>
                <c:pt idx="313">
                  <c:v>6.8436630000000003</c:v>
                </c:pt>
                <c:pt idx="314">
                  <c:v>10.536060000000001</c:v>
                </c:pt>
                <c:pt idx="315">
                  <c:v>4.551831</c:v>
                </c:pt>
                <c:pt idx="316">
                  <c:v>16.615780000000001</c:v>
                </c:pt>
                <c:pt idx="317">
                  <c:v>12.955209999999999</c:v>
                </c:pt>
                <c:pt idx="318">
                  <c:v>5.3476059999999999</c:v>
                </c:pt>
                <c:pt idx="319">
                  <c:v>18.780280000000001</c:v>
                </c:pt>
                <c:pt idx="320">
                  <c:v>12.09578</c:v>
                </c:pt>
                <c:pt idx="321">
                  <c:v>10.185919999999999</c:v>
                </c:pt>
                <c:pt idx="322">
                  <c:v>3.8197190000000001</c:v>
                </c:pt>
                <c:pt idx="323">
                  <c:v>8.5943670000000001</c:v>
                </c:pt>
                <c:pt idx="324">
                  <c:v>13.528169999999999</c:v>
                </c:pt>
                <c:pt idx="325">
                  <c:v>20.49916</c:v>
                </c:pt>
                <c:pt idx="326">
                  <c:v>16.711269999999999</c:v>
                </c:pt>
                <c:pt idx="327">
                  <c:v>12.25493</c:v>
                </c:pt>
                <c:pt idx="328">
                  <c:v>12.541410000000001</c:v>
                </c:pt>
                <c:pt idx="329">
                  <c:v>9.8676060000000003</c:v>
                </c:pt>
                <c:pt idx="330">
                  <c:v>2.610141</c:v>
                </c:pt>
                <c:pt idx="331">
                  <c:v>15.59718</c:v>
                </c:pt>
                <c:pt idx="332">
                  <c:v>32.49944</c:v>
                </c:pt>
                <c:pt idx="333">
                  <c:v>17.252400000000002</c:v>
                </c:pt>
                <c:pt idx="334">
                  <c:v>14.642250000000001</c:v>
                </c:pt>
                <c:pt idx="335">
                  <c:v>14.57859</c:v>
                </c:pt>
                <c:pt idx="336">
                  <c:v>27.279160000000001</c:v>
                </c:pt>
                <c:pt idx="337">
                  <c:v>14.705920000000001</c:v>
                </c:pt>
                <c:pt idx="338">
                  <c:v>26.037749999999999</c:v>
                </c:pt>
                <c:pt idx="339">
                  <c:v>21.00845</c:v>
                </c:pt>
                <c:pt idx="340">
                  <c:v>13.464510000000001</c:v>
                </c:pt>
                <c:pt idx="341">
                  <c:v>18.716619999999999</c:v>
                </c:pt>
                <c:pt idx="342">
                  <c:v>18.33465</c:v>
                </c:pt>
                <c:pt idx="343">
                  <c:v>30.716899999999999</c:v>
                </c:pt>
                <c:pt idx="344">
                  <c:v>22.281690000000001</c:v>
                </c:pt>
                <c:pt idx="345">
                  <c:v>30.971550000000001</c:v>
                </c:pt>
                <c:pt idx="346">
                  <c:v>17.1569</c:v>
                </c:pt>
                <c:pt idx="347">
                  <c:v>16.042819999999999</c:v>
                </c:pt>
                <c:pt idx="348">
                  <c:v>21.931550000000001</c:v>
                </c:pt>
                <c:pt idx="349">
                  <c:v>19.83071</c:v>
                </c:pt>
                <c:pt idx="350">
                  <c:v>10.98169</c:v>
                </c:pt>
                <c:pt idx="351">
                  <c:v>15.692679999999999</c:v>
                </c:pt>
                <c:pt idx="352">
                  <c:v>17.284230000000001</c:v>
                </c:pt>
                <c:pt idx="353">
                  <c:v>11.90479</c:v>
                </c:pt>
                <c:pt idx="354">
                  <c:v>16.297470000000001</c:v>
                </c:pt>
                <c:pt idx="355">
                  <c:v>21.263100000000001</c:v>
                </c:pt>
                <c:pt idx="356">
                  <c:v>20.244509999999998</c:v>
                </c:pt>
                <c:pt idx="357">
                  <c:v>24.032399999999999</c:v>
                </c:pt>
                <c:pt idx="358">
                  <c:v>13.59183</c:v>
                </c:pt>
                <c:pt idx="359">
                  <c:v>16.934090000000001</c:v>
                </c:pt>
                <c:pt idx="360">
                  <c:v>5.8250710000000003</c:v>
                </c:pt>
                <c:pt idx="361">
                  <c:v>17.284230000000001</c:v>
                </c:pt>
                <c:pt idx="362">
                  <c:v>11.204510000000001</c:v>
                </c:pt>
                <c:pt idx="363">
                  <c:v>20.849299999999999</c:v>
                </c:pt>
                <c:pt idx="364">
                  <c:v>17.98451</c:v>
                </c:pt>
                <c:pt idx="365">
                  <c:v>18.716619999999999</c:v>
                </c:pt>
                <c:pt idx="366">
                  <c:v>5.8887330000000002</c:v>
                </c:pt>
                <c:pt idx="367">
                  <c:v>16.042819999999999</c:v>
                </c:pt>
                <c:pt idx="368">
                  <c:v>14.73775</c:v>
                </c:pt>
                <c:pt idx="369">
                  <c:v>13.94197</c:v>
                </c:pt>
                <c:pt idx="370">
                  <c:v>13.59183</c:v>
                </c:pt>
                <c:pt idx="371">
                  <c:v>16.201969999999999</c:v>
                </c:pt>
                <c:pt idx="372">
                  <c:v>21.263100000000001</c:v>
                </c:pt>
                <c:pt idx="373">
                  <c:v>17.411549999999998</c:v>
                </c:pt>
                <c:pt idx="374">
                  <c:v>10.50423</c:v>
                </c:pt>
                <c:pt idx="375">
                  <c:v>17.761690000000002</c:v>
                </c:pt>
                <c:pt idx="376">
                  <c:v>8.0532400000000006</c:v>
                </c:pt>
                <c:pt idx="377">
                  <c:v>20.46733</c:v>
                </c:pt>
                <c:pt idx="378">
                  <c:v>8.5625359999999997</c:v>
                </c:pt>
                <c:pt idx="379">
                  <c:v>13.49634</c:v>
                </c:pt>
                <c:pt idx="380">
                  <c:v>18.079999999999998</c:v>
                </c:pt>
                <c:pt idx="381">
                  <c:v>13.56</c:v>
                </c:pt>
                <c:pt idx="382">
                  <c:v>17.761690000000002</c:v>
                </c:pt>
                <c:pt idx="383">
                  <c:v>19.67155</c:v>
                </c:pt>
                <c:pt idx="384">
                  <c:v>18.621130000000001</c:v>
                </c:pt>
                <c:pt idx="385">
                  <c:v>20.053519999999999</c:v>
                </c:pt>
                <c:pt idx="386">
                  <c:v>10.82254</c:v>
                </c:pt>
                <c:pt idx="387">
                  <c:v>12.31859</c:v>
                </c:pt>
                <c:pt idx="388">
                  <c:v>14.38761</c:v>
                </c:pt>
                <c:pt idx="389">
                  <c:v>15.34254</c:v>
                </c:pt>
                <c:pt idx="390">
                  <c:v>8.9445080000000008</c:v>
                </c:pt>
                <c:pt idx="391">
                  <c:v>12.92338</c:v>
                </c:pt>
                <c:pt idx="392">
                  <c:v>13.71916</c:v>
                </c:pt>
                <c:pt idx="393">
                  <c:v>11.23634</c:v>
                </c:pt>
                <c:pt idx="394">
                  <c:v>17.920850000000002</c:v>
                </c:pt>
                <c:pt idx="395">
                  <c:v>16.392959999999999</c:v>
                </c:pt>
                <c:pt idx="396">
                  <c:v>18.33465</c:v>
                </c:pt>
                <c:pt idx="397">
                  <c:v>14.960559999999999</c:v>
                </c:pt>
                <c:pt idx="398">
                  <c:v>21.708729999999999</c:v>
                </c:pt>
                <c:pt idx="399">
                  <c:v>18.239159999999998</c:v>
                </c:pt>
                <c:pt idx="400">
                  <c:v>10.40873</c:v>
                </c:pt>
                <c:pt idx="401">
                  <c:v>12.76423</c:v>
                </c:pt>
              </c:numCache>
            </c:numRef>
          </c:xVal>
          <c:yVal>
            <c:numRef>
              <c:f>evaluation_model2!$I$2:$I$403</c:f>
              <c:numCache>
                <c:formatCode>General</c:formatCode>
                <c:ptCount val="402"/>
                <c:pt idx="0">
                  <c:v>0.19740671458745496</c:v>
                </c:pt>
                <c:pt idx="1">
                  <c:v>-0.96233766082536221</c:v>
                </c:pt>
                <c:pt idx="2">
                  <c:v>1.0455866350004008</c:v>
                </c:pt>
                <c:pt idx="3">
                  <c:v>5.0368041147201836E-2</c:v>
                </c:pt>
                <c:pt idx="4">
                  <c:v>1.9642889011930258</c:v>
                </c:pt>
                <c:pt idx="5">
                  <c:v>5.5134375746332758</c:v>
                </c:pt>
                <c:pt idx="6">
                  <c:v>1.0273849171104352</c:v>
                </c:pt>
                <c:pt idx="7">
                  <c:v>4.9269166372020834</c:v>
                </c:pt>
                <c:pt idx="8">
                  <c:v>-1.4614745367885966</c:v>
                </c:pt>
                <c:pt idx="9">
                  <c:v>0.68924866683522623</c:v>
                </c:pt>
                <c:pt idx="10">
                  <c:v>0.99976374532143808</c:v>
                </c:pt>
                <c:pt idx="11">
                  <c:v>2.9925348397250602</c:v>
                </c:pt>
                <c:pt idx="12">
                  <c:v>2.0747664006426021</c:v>
                </c:pt>
                <c:pt idx="13">
                  <c:v>3.5156004643122465</c:v>
                </c:pt>
                <c:pt idx="14">
                  <c:v>1.1364702299544476</c:v>
                </c:pt>
                <c:pt idx="15">
                  <c:v>-0.22306547421979062</c:v>
                </c:pt>
                <c:pt idx="16">
                  <c:v>2.861543588349015</c:v>
                </c:pt>
                <c:pt idx="17">
                  <c:v>1.549934136651661</c:v>
                </c:pt>
                <c:pt idx="18">
                  <c:v>3.2612285872481763</c:v>
                </c:pt>
                <c:pt idx="19">
                  <c:v>6.7666280433488772</c:v>
                </c:pt>
                <c:pt idx="20">
                  <c:v>3.3888767919728302</c:v>
                </c:pt>
                <c:pt idx="21">
                  <c:v>0.82802483972506025</c:v>
                </c:pt>
                <c:pt idx="22">
                  <c:v>-0.49212500550419236</c:v>
                </c:pt>
                <c:pt idx="23">
                  <c:v>0.21895085344079135</c:v>
                </c:pt>
                <c:pt idx="24">
                  <c:v>-0.65915508509124265</c:v>
                </c:pt>
                <c:pt idx="25">
                  <c:v>2.9313282003213015</c:v>
                </c:pt>
                <c:pt idx="26">
                  <c:v>2.9493238249084879</c:v>
                </c:pt>
                <c:pt idx="27">
                  <c:v>2.6807642914224097</c:v>
                </c:pt>
                <c:pt idx="28">
                  <c:v>3.0308052288536089</c:v>
                </c:pt>
                <c:pt idx="29">
                  <c:v>1.7192948397250625</c:v>
                </c:pt>
                <c:pt idx="30">
                  <c:v>-0.13614828651338229</c:v>
                </c:pt>
                <c:pt idx="31">
                  <c:v>0.53367476013800896</c:v>
                </c:pt>
                <c:pt idx="32">
                  <c:v>-0.90365631395788637</c:v>
                </c:pt>
                <c:pt idx="33">
                  <c:v>-1.5611672037628006</c:v>
                </c:pt>
                <c:pt idx="34">
                  <c:v>-3.6347361585243583</c:v>
                </c:pt>
                <c:pt idx="35">
                  <c:v>-6.0182815697894316</c:v>
                </c:pt>
                <c:pt idx="36">
                  <c:v>-2.0398241056829054</c:v>
                </c:pt>
                <c:pt idx="37">
                  <c:v>-2.9969384717095364</c:v>
                </c:pt>
                <c:pt idx="38">
                  <c:v>-0.66462613777487256</c:v>
                </c:pt>
                <c:pt idx="39">
                  <c:v>-4.5815364724978895</c:v>
                </c:pt>
                <c:pt idx="40">
                  <c:v>1.8391216027711623</c:v>
                </c:pt>
                <c:pt idx="41">
                  <c:v>-1.2815364724978906</c:v>
                </c:pt>
                <c:pt idx="42">
                  <c:v>-2.6338779715355525</c:v>
                </c:pt>
                <c:pt idx="43">
                  <c:v>-2.8206580752690549</c:v>
                </c:pt>
                <c:pt idx="44">
                  <c:v>5.6695622466907256</c:v>
                </c:pt>
                <c:pt idx="45">
                  <c:v>8.2597805452233057</c:v>
                </c:pt>
                <c:pt idx="46">
                  <c:v>1.6198353366522218</c:v>
                </c:pt>
                <c:pt idx="47">
                  <c:v>-7.4625250307066189</c:v>
                </c:pt>
                <c:pt idx="48">
                  <c:v>-12.722307599357125</c:v>
                </c:pt>
                <c:pt idx="49">
                  <c:v>7.3396706733044432</c:v>
                </c:pt>
                <c:pt idx="50">
                  <c:v>7.0497254647333598</c:v>
                </c:pt>
                <c:pt idx="51">
                  <c:v>-4.0924177603370175</c:v>
                </c:pt>
                <c:pt idx="52">
                  <c:v>1.4535665222812186</c:v>
                </c:pt>
                <c:pt idx="53">
                  <c:v>-1.9910436386986721</c:v>
                </c:pt>
                <c:pt idx="54">
                  <c:v>-0.81501059040470381</c:v>
                </c:pt>
                <c:pt idx="55">
                  <c:v>3.029614436570383</c:v>
                </c:pt>
                <c:pt idx="56">
                  <c:v>5.0798901280811384</c:v>
                </c:pt>
                <c:pt idx="57">
                  <c:v>0.9790665222812196</c:v>
                </c:pt>
                <c:pt idx="58">
                  <c:v>6.8494520857108343</c:v>
                </c:pt>
                <c:pt idx="59">
                  <c:v>0.8190114417912735</c:v>
                </c:pt>
                <c:pt idx="60">
                  <c:v>0.28884620032143715</c:v>
                </c:pt>
                <c:pt idx="61">
                  <c:v>1.5586809588516015</c:v>
                </c:pt>
                <c:pt idx="62">
                  <c:v>-1.6510987191886164</c:v>
                </c:pt>
                <c:pt idx="63">
                  <c:v>0.90868095885160116</c:v>
                </c:pt>
                <c:pt idx="64">
                  <c:v>-0.2812639606584515</c:v>
                </c:pt>
                <c:pt idx="65">
                  <c:v>0.70868095885160187</c:v>
                </c:pt>
                <c:pt idx="66">
                  <c:v>-0.51111588919007112</c:v>
                </c:pt>
                <c:pt idx="67">
                  <c:v>4.9942037539468132</c:v>
                </c:pt>
                <c:pt idx="68">
                  <c:v>0.11158178526895668</c:v>
                </c:pt>
                <c:pt idx="69">
                  <c:v>0.20761397083695954</c:v>
                </c:pt>
                <c:pt idx="70">
                  <c:v>-0.61674004675415617</c:v>
                </c:pt>
                <c:pt idx="71">
                  <c:v>-3.1129363378605142</c:v>
                </c:pt>
                <c:pt idx="72">
                  <c:v>-1.7595751520867555</c:v>
                </c:pt>
                <c:pt idx="73">
                  <c:v>-3.4369426143859627E-2</c:v>
                </c:pt>
                <c:pt idx="74">
                  <c:v>-0.34182958049259682</c:v>
                </c:pt>
                <c:pt idx="75">
                  <c:v>4.5438658680749704</c:v>
                </c:pt>
                <c:pt idx="76">
                  <c:v>0.14792449019963172</c:v>
                </c:pt>
                <c:pt idx="77">
                  <c:v>-1.0772082413234756</c:v>
                </c:pt>
                <c:pt idx="78">
                  <c:v>0.28321875394681317</c:v>
                </c:pt>
                <c:pt idx="79">
                  <c:v>0.93611302242370797</c:v>
                </c:pt>
                <c:pt idx="80">
                  <c:v>-1.3730811835117791</c:v>
                </c:pt>
                <c:pt idx="81">
                  <c:v>1.7606465425339985</c:v>
                </c:pt>
                <c:pt idx="82">
                  <c:v>2.3102734452493401</c:v>
                </c:pt>
                <c:pt idx="83">
                  <c:v>-0.28287218340889986</c:v>
                </c:pt>
                <c:pt idx="84">
                  <c:v>1.5144934452493395</c:v>
                </c:pt>
                <c:pt idx="85">
                  <c:v>0.31323427953443073</c:v>
                </c:pt>
                <c:pt idx="86">
                  <c:v>1.9879953245844462E-2</c:v>
                </c:pt>
                <c:pt idx="87">
                  <c:v>-4.5500342237323608</c:v>
                </c:pt>
                <c:pt idx="88">
                  <c:v>1.1527837796887486</c:v>
                </c:pt>
                <c:pt idx="89">
                  <c:v>1.5510333311211815</c:v>
                </c:pt>
                <c:pt idx="90">
                  <c:v>3.1564690813213225</c:v>
                </c:pt>
                <c:pt idx="91">
                  <c:v>0.46586910828705896</c:v>
                </c:pt>
                <c:pt idx="92">
                  <c:v>4.7284547441252212</c:v>
                </c:pt>
                <c:pt idx="93">
                  <c:v>3.692619585271709</c:v>
                </c:pt>
                <c:pt idx="94">
                  <c:v>4.5547089029787315</c:v>
                </c:pt>
                <c:pt idx="95">
                  <c:v>5.0931805852717087</c:v>
                </c:pt>
                <c:pt idx="96">
                  <c:v>4.3707954844613104</c:v>
                </c:pt>
                <c:pt idx="97">
                  <c:v>6.7753596433148235</c:v>
                </c:pt>
                <c:pt idx="98">
                  <c:v>3.2620145816857864</c:v>
                </c:pt>
                <c:pt idx="99">
                  <c:v>0.72990786811222375</c:v>
                </c:pt>
                <c:pt idx="100">
                  <c:v>2.7892009689226214</c:v>
                </c:pt>
                <c:pt idx="101">
                  <c:v>4.0648671937200227</c:v>
                </c:pt>
                <c:pt idx="102">
                  <c:v>0.37778985968573053</c:v>
                </c:pt>
                <c:pt idx="103">
                  <c:v>1.636442510901329</c:v>
                </c:pt>
                <c:pt idx="104">
                  <c:v>4.6992830618322436</c:v>
                </c:pt>
                <c:pt idx="105">
                  <c:v>8.1758135968600101</c:v>
                </c:pt>
                <c:pt idx="106">
                  <c:v>0.58070135257353428</c:v>
                </c:pt>
                <c:pt idx="107">
                  <c:v>1.7557910348665091</c:v>
                </c:pt>
                <c:pt idx="108">
                  <c:v>4.0208760697330188</c:v>
                </c:pt>
                <c:pt idx="109">
                  <c:v>4.6107435968600106</c:v>
                </c:pt>
                <c:pt idx="110">
                  <c:v>3.868906205308325</c:v>
                </c:pt>
                <c:pt idx="111">
                  <c:v>1.126174427274286</c:v>
                </c:pt>
                <c:pt idx="112">
                  <c:v>-0.36240156631628295</c:v>
                </c:pt>
                <c:pt idx="113">
                  <c:v>-0.64882011450959887</c:v>
                </c:pt>
                <c:pt idx="114">
                  <c:v>-1.895151243083486</c:v>
                </c:pt>
                <c:pt idx="115">
                  <c:v>-0.35472766766595321</c:v>
                </c:pt>
                <c:pt idx="116">
                  <c:v>-0.25169320944983831</c:v>
                </c:pt>
                <c:pt idx="117">
                  <c:v>-1.1099423278616527</c:v>
                </c:pt>
                <c:pt idx="118">
                  <c:v>-1.3109796054831371</c:v>
                </c:pt>
                <c:pt idx="119">
                  <c:v>-0.5672175335588534</c:v>
                </c:pt>
                <c:pt idx="120">
                  <c:v>0.51503246644114853</c:v>
                </c:pt>
                <c:pt idx="121">
                  <c:v>2.2035766715331455</c:v>
                </c:pt>
                <c:pt idx="122">
                  <c:v>0.60037506278801267</c:v>
                </c:pt>
                <c:pt idx="123">
                  <c:v>8.67959502154525E-2</c:v>
                </c:pt>
                <c:pt idx="124">
                  <c:v>-1.3368708625958856</c:v>
                </c:pt>
                <c:pt idx="125">
                  <c:v>2.1465351046466878</c:v>
                </c:pt>
                <c:pt idx="126">
                  <c:v>-0.40490312184434174</c:v>
                </c:pt>
                <c:pt idx="127">
                  <c:v>-0.88845064988404943</c:v>
                </c:pt>
                <c:pt idx="128">
                  <c:v>1.5662036084741153</c:v>
                </c:pt>
                <c:pt idx="129">
                  <c:v>-0.30410505024016743</c:v>
                </c:pt>
                <c:pt idx="130">
                  <c:v>-1.6122838483439459</c:v>
                </c:pt>
                <c:pt idx="131">
                  <c:v>0.40955498534458457</c:v>
                </c:pt>
                <c:pt idx="132">
                  <c:v>1.848472676631693</c:v>
                </c:pt>
                <c:pt idx="133">
                  <c:v>1.009893950215452</c:v>
                </c:pt>
                <c:pt idx="134">
                  <c:v>2.002805866192066</c:v>
                </c:pt>
                <c:pt idx="135">
                  <c:v>-0.23050028285554092</c:v>
                </c:pt>
                <c:pt idx="136">
                  <c:v>0.34463407564189907</c:v>
                </c:pt>
                <c:pt idx="137">
                  <c:v>0.46862535716559961</c:v>
                </c:pt>
                <c:pt idx="138">
                  <c:v>2.8539223830870704</c:v>
                </c:pt>
                <c:pt idx="139">
                  <c:v>-1.0401362892803228</c:v>
                </c:pt>
                <c:pt idx="140">
                  <c:v>-1.6146495554181435</c:v>
                </c:pt>
                <c:pt idx="141">
                  <c:v>2.4863073488100937</c:v>
                </c:pt>
                <c:pt idx="142">
                  <c:v>3.6198035383159697</c:v>
                </c:pt>
                <c:pt idx="143">
                  <c:v>2.2000227570773205</c:v>
                </c:pt>
                <c:pt idx="144">
                  <c:v>0.14925942442320661</c:v>
                </c:pt>
                <c:pt idx="145">
                  <c:v>2.8786711406374845</c:v>
                </c:pt>
                <c:pt idx="146">
                  <c:v>0.99083357361177349</c:v>
                </c:pt>
                <c:pt idx="147">
                  <c:v>2.4894209536423588</c:v>
                </c:pt>
                <c:pt idx="148">
                  <c:v>2.6683644234043769</c:v>
                </c:pt>
                <c:pt idx="149">
                  <c:v>2.6765157157411839</c:v>
                </c:pt>
                <c:pt idx="150">
                  <c:v>-1.2256842489630095</c:v>
                </c:pt>
                <c:pt idx="151">
                  <c:v>3.5856415665526136</c:v>
                </c:pt>
                <c:pt idx="152">
                  <c:v>4.1725772520194981</c:v>
                </c:pt>
                <c:pt idx="153">
                  <c:v>4.2320329939596677</c:v>
                </c:pt>
                <c:pt idx="154">
                  <c:v>-1.1249576169129298</c:v>
                </c:pt>
                <c:pt idx="155">
                  <c:v>1.8659899334837036</c:v>
                </c:pt>
                <c:pt idx="156">
                  <c:v>3.9955698649297524</c:v>
                </c:pt>
                <c:pt idx="157">
                  <c:v>-1.2006506108725983</c:v>
                </c:pt>
                <c:pt idx="158">
                  <c:v>4.3798647641364781</c:v>
                </c:pt>
                <c:pt idx="159">
                  <c:v>0.42700544356303105</c:v>
                </c:pt>
                <c:pt idx="160">
                  <c:v>1.7856365322756371</c:v>
                </c:pt>
                <c:pt idx="161">
                  <c:v>3.5297420423549646</c:v>
                </c:pt>
                <c:pt idx="162">
                  <c:v>1.7194591522450544</c:v>
                </c:pt>
                <c:pt idx="163">
                  <c:v>6.3875482721781518</c:v>
                </c:pt>
                <c:pt idx="164">
                  <c:v>1.2984684375226969</c:v>
                </c:pt>
                <c:pt idx="165">
                  <c:v>-0.37091111993309411</c:v>
                </c:pt>
                <c:pt idx="166">
                  <c:v>0.81246586492975226</c:v>
                </c:pt>
                <c:pt idx="167">
                  <c:v>1.1684297217815152</c:v>
                </c:pt>
                <c:pt idx="168">
                  <c:v>2.1004556471872302</c:v>
                </c:pt>
                <c:pt idx="169">
                  <c:v>2.6978659879193341</c:v>
                </c:pt>
                <c:pt idx="170">
                  <c:v>2.3073538790480725</c:v>
                </c:pt>
                <c:pt idx="171">
                  <c:v>2.7562893558692529</c:v>
                </c:pt>
                <c:pt idx="172">
                  <c:v>0.82587676172962077</c:v>
                </c:pt>
                <c:pt idx="173">
                  <c:v>0.24458647096252228</c:v>
                </c:pt>
                <c:pt idx="174">
                  <c:v>-0.40638334716858537</c:v>
                </c:pt>
                <c:pt idx="175">
                  <c:v>2.8044198438093915E-2</c:v>
                </c:pt>
                <c:pt idx="176">
                  <c:v>0.21562363458874145</c:v>
                </c:pt>
                <c:pt idx="177">
                  <c:v>-0.34899607464415716</c:v>
                </c:pt>
                <c:pt idx="178">
                  <c:v>0.59158810722473554</c:v>
                </c:pt>
                <c:pt idx="179">
                  <c:v>-0.77167876563438575</c:v>
                </c:pt>
                <c:pt idx="180">
                  <c:v>-0.36810745718243965</c:v>
                </c:pt>
                <c:pt idx="181">
                  <c:v>-0.34559051079480696</c:v>
                </c:pt>
                <c:pt idx="182">
                  <c:v>-0.16186000111564791</c:v>
                </c:pt>
                <c:pt idx="183">
                  <c:v>0.22628868875893282</c:v>
                </c:pt>
                <c:pt idx="184">
                  <c:v>2.8245146716319089</c:v>
                </c:pt>
                <c:pt idx="185">
                  <c:v>0.46569168903784508</c:v>
                </c:pt>
                <c:pt idx="186">
                  <c:v>1.7814506890042381E-2</c:v>
                </c:pt>
                <c:pt idx="187">
                  <c:v>0.40454807129721537</c:v>
                </c:pt>
                <c:pt idx="188">
                  <c:v>-0.30595862025083598</c:v>
                </c:pt>
                <c:pt idx="189">
                  <c:v>-1.5602032753135475</c:v>
                </c:pt>
                <c:pt idx="190">
                  <c:v>-0.11470742013927371</c:v>
                </c:pt>
                <c:pt idx="191">
                  <c:v>0.57052419899591644</c:v>
                </c:pt>
                <c:pt idx="192">
                  <c:v>1.2097421625105742</c:v>
                </c:pt>
                <c:pt idx="193">
                  <c:v>0.2335441790797752</c:v>
                </c:pt>
                <c:pt idx="194">
                  <c:v>2.2699370350907833</c:v>
                </c:pt>
                <c:pt idx="195">
                  <c:v>1.3988367617296209</c:v>
                </c:pt>
                <c:pt idx="196">
                  <c:v>0.4157555256905372</c:v>
                </c:pt>
                <c:pt idx="197">
                  <c:v>4.8178526169038953</c:v>
                </c:pt>
                <c:pt idx="198">
                  <c:v>1.1958357070016046</c:v>
                </c:pt>
                <c:pt idx="199">
                  <c:v>3.3457186887589323</c:v>
                </c:pt>
                <c:pt idx="200">
                  <c:v>0.98091663514656613</c:v>
                </c:pt>
                <c:pt idx="201">
                  <c:v>1.0508573626221391</c:v>
                </c:pt>
                <c:pt idx="202">
                  <c:v>1.1903625798607269</c:v>
                </c:pt>
                <c:pt idx="203">
                  <c:v>0.7538764709625223</c:v>
                </c:pt>
                <c:pt idx="204">
                  <c:v>0.43378110778255863</c:v>
                </c:pt>
                <c:pt idx="205">
                  <c:v>-0.40844091046011233</c:v>
                </c:pt>
                <c:pt idx="206">
                  <c:v>2.5720312725244279</c:v>
                </c:pt>
                <c:pt idx="207">
                  <c:v>1.7370647446025966</c:v>
                </c:pt>
                <c:pt idx="208">
                  <c:v>0.71127537919134021</c:v>
                </c:pt>
                <c:pt idx="209">
                  <c:v>1.1958357070016046</c:v>
                </c:pt>
                <c:pt idx="210">
                  <c:v>0.92424392535584232</c:v>
                </c:pt>
                <c:pt idx="211">
                  <c:v>1.1619421437100783</c:v>
                </c:pt>
                <c:pt idx="212">
                  <c:v>1.3600194715203449</c:v>
                </c:pt>
                <c:pt idx="213">
                  <c:v>4.8206893167588305E-3</c:v>
                </c:pt>
                <c:pt idx="214">
                  <c:v>-1.1965210575171348</c:v>
                </c:pt>
                <c:pt idx="215">
                  <c:v>0.9884463255789715</c:v>
                </c:pt>
                <c:pt idx="216">
                  <c:v>1.9447243261367957</c:v>
                </c:pt>
                <c:pt idx="217">
                  <c:v>-0.8627904389397667</c:v>
                </c:pt>
                <c:pt idx="218">
                  <c:v>-0.50268294750327946</c:v>
                </c:pt>
                <c:pt idx="219">
                  <c:v>-0.3794790740863343</c:v>
                </c:pt>
                <c:pt idx="220">
                  <c:v>0.70975421612294198</c:v>
                </c:pt>
                <c:pt idx="221">
                  <c:v>1.322388212976449</c:v>
                </c:pt>
                <c:pt idx="222">
                  <c:v>1.9720679618411854</c:v>
                </c:pt>
                <c:pt idx="223">
                  <c:v>0.42723618019542187</c:v>
                </c:pt>
                <c:pt idx="224">
                  <c:v>0.35980683497922072</c:v>
                </c:pt>
                <c:pt idx="225">
                  <c:v>3.4507398175732829</c:v>
                </c:pt>
                <c:pt idx="226">
                  <c:v>1.1400716351465663</c:v>
                </c:pt>
                <c:pt idx="227">
                  <c:v>2.4380308509906001</c:v>
                </c:pt>
                <c:pt idx="228">
                  <c:v>2.3949058153419855</c:v>
                </c:pt>
                <c:pt idx="229">
                  <c:v>0.68570045670307778</c:v>
                </c:pt>
                <c:pt idx="230">
                  <c:v>3.911014028467541E-2</c:v>
                </c:pt>
                <c:pt idx="231">
                  <c:v>1.9131635262483613</c:v>
                </c:pt>
                <c:pt idx="232">
                  <c:v>2.6870425613391458</c:v>
                </c:pt>
                <c:pt idx="233">
                  <c:v>3.2999792332499673</c:v>
                </c:pt>
                <c:pt idx="234">
                  <c:v>2.8027002879779808</c:v>
                </c:pt>
                <c:pt idx="235">
                  <c:v>-0.26092712747557223</c:v>
                </c:pt>
                <c:pt idx="236">
                  <c:v>0.92664627001422062</c:v>
                </c:pt>
                <c:pt idx="237">
                  <c:v>-0.99038163905133381</c:v>
                </c:pt>
                <c:pt idx="238">
                  <c:v>-0.52796901991614398</c:v>
                </c:pt>
                <c:pt idx="239">
                  <c:v>-0.18266816557860288</c:v>
                </c:pt>
                <c:pt idx="240">
                  <c:v>0.95975468931675856</c:v>
                </c:pt>
                <c:pt idx="241">
                  <c:v>0.24217212630414231</c:v>
                </c:pt>
                <c:pt idx="242">
                  <c:v>-0.30254905640148699</c:v>
                </c:pt>
                <c:pt idx="243">
                  <c:v>-0.15909087509041697</c:v>
                </c:pt>
                <c:pt idx="244">
                  <c:v>-1.1068295096791596</c:v>
                </c:pt>
                <c:pt idx="245">
                  <c:v>0.42731376145070854</c:v>
                </c:pt>
                <c:pt idx="246">
                  <c:v>1.2059788172943708</c:v>
                </c:pt>
                <c:pt idx="247">
                  <c:v>0.47557159921904724</c:v>
                </c:pt>
                <c:pt idx="248">
                  <c:v>0.19572510806147037</c:v>
                </c:pt>
                <c:pt idx="249">
                  <c:v>-0.78001905640148728</c:v>
                </c:pt>
                <c:pt idx="250">
                  <c:v>3.1838045627337035</c:v>
                </c:pt>
                <c:pt idx="251">
                  <c:v>-0.6010501111295028</c:v>
                </c:pt>
                <c:pt idx="252">
                  <c:v>0.76589752569053715</c:v>
                </c:pt>
                <c:pt idx="253">
                  <c:v>0.15320359754557522</c:v>
                </c:pt>
                <c:pt idx="254">
                  <c:v>-0.62085905640148731</c:v>
                </c:pt>
                <c:pt idx="255">
                  <c:v>-1.6340256513050377E-2</c:v>
                </c:pt>
                <c:pt idx="256">
                  <c:v>-0.65036429299839504</c:v>
                </c:pt>
                <c:pt idx="257">
                  <c:v>0.72464243447717713</c:v>
                </c:pt>
                <c:pt idx="258">
                  <c:v>-0.41526203815881502</c:v>
                </c:pt>
                <c:pt idx="259">
                  <c:v>0.42562780171201098</c:v>
                </c:pt>
                <c:pt idx="260">
                  <c:v>2.299300452929637</c:v>
                </c:pt>
                <c:pt idx="261">
                  <c:v>3.4427256352864246</c:v>
                </c:pt>
                <c:pt idx="262">
                  <c:v>2.1988278176432123</c:v>
                </c:pt>
                <c:pt idx="263">
                  <c:v>0.40980229466780305</c:v>
                </c:pt>
                <c:pt idx="264">
                  <c:v>3.4720678176432127</c:v>
                </c:pt>
                <c:pt idx="265">
                  <c:v>-1.1421769377216791</c:v>
                </c:pt>
                <c:pt idx="266">
                  <c:v>2.5171378176432122</c:v>
                </c:pt>
                <c:pt idx="267">
                  <c:v>6.6106989072067357E-2</c:v>
                </c:pt>
                <c:pt idx="268">
                  <c:v>1.8511766352864247</c:v>
                </c:pt>
                <c:pt idx="269">
                  <c:v>1.0503781714288545</c:v>
                </c:pt>
                <c:pt idx="270">
                  <c:v>-2.4827594190256832</c:v>
                </c:pt>
                <c:pt idx="271">
                  <c:v>-0.60654098967640024</c:v>
                </c:pt>
                <c:pt idx="272">
                  <c:v>-0.77899250840137313</c:v>
                </c:pt>
                <c:pt idx="273">
                  <c:v>-0.39047460504728804</c:v>
                </c:pt>
                <c:pt idx="274">
                  <c:v>2.655727545665119</c:v>
                </c:pt>
                <c:pt idx="275">
                  <c:v>-0.21951776880191076</c:v>
                </c:pt>
                <c:pt idx="276">
                  <c:v>0.70102233413695281</c:v>
                </c:pt>
                <c:pt idx="277">
                  <c:v>0.67842328104773486</c:v>
                </c:pt>
                <c:pt idx="278">
                  <c:v>-0.5446331692840829</c:v>
                </c:pt>
                <c:pt idx="279">
                  <c:v>-1.2501087407911005</c:v>
                </c:pt>
                <c:pt idx="280">
                  <c:v>-1.2752672968732064</c:v>
                </c:pt>
                <c:pt idx="281">
                  <c:v>0.225714777505722</c:v>
                </c:pt>
                <c:pt idx="282">
                  <c:v>-1.2524079288606451</c:v>
                </c:pt>
                <c:pt idx="283">
                  <c:v>0.27292456814646826</c:v>
                </c:pt>
                <c:pt idx="284">
                  <c:v>3.1580742034480478</c:v>
                </c:pt>
                <c:pt idx="285">
                  <c:v>7.2189589359446664</c:v>
                </c:pt>
                <c:pt idx="286">
                  <c:v>-0.74183298033007361</c:v>
                </c:pt>
                <c:pt idx="287">
                  <c:v>-0.84642078074529437</c:v>
                </c:pt>
                <c:pt idx="288">
                  <c:v>-4.6185291352410927</c:v>
                </c:pt>
                <c:pt idx="289">
                  <c:v>-0.52157287739121116</c:v>
                </c:pt>
                <c:pt idx="290">
                  <c:v>-0.31932384547072701</c:v>
                </c:pt>
                <c:pt idx="291">
                  <c:v>-0.18090089573388468</c:v>
                </c:pt>
                <c:pt idx="292">
                  <c:v>-0.67647258583367886</c:v>
                </c:pt>
                <c:pt idx="293">
                  <c:v>-1.0691016419762747</c:v>
                </c:pt>
                <c:pt idx="294">
                  <c:v>1.6293824859945953</c:v>
                </c:pt>
                <c:pt idx="295">
                  <c:v>-2.3800557547824219</c:v>
                </c:pt>
                <c:pt idx="296">
                  <c:v>-2.0798022168438415</c:v>
                </c:pt>
                <c:pt idx="297">
                  <c:v>-1.5596526237863433</c:v>
                </c:pt>
                <c:pt idx="298">
                  <c:v>-1.3052031607012466</c:v>
                </c:pt>
                <c:pt idx="299">
                  <c:v>-1.593173821248616</c:v>
                </c:pt>
                <c:pt idx="300">
                  <c:v>2.409507191122918</c:v>
                </c:pt>
                <c:pt idx="301">
                  <c:v>0.490618358023724</c:v>
                </c:pt>
                <c:pt idx="302">
                  <c:v>-1.4759642849298196</c:v>
                </c:pt>
                <c:pt idx="303">
                  <c:v>-0.42864038038409991</c:v>
                </c:pt>
                <c:pt idx="304">
                  <c:v>-1.6717359867440003</c:v>
                </c:pt>
                <c:pt idx="305">
                  <c:v>-2.0489142849298219</c:v>
                </c:pt>
                <c:pt idx="306">
                  <c:v>-0.48488339819228443</c:v>
                </c:pt>
                <c:pt idx="307">
                  <c:v>-1.0688339258818385</c:v>
                </c:pt>
                <c:pt idx="308">
                  <c:v>-2.3134869850032374</c:v>
                </c:pt>
                <c:pt idx="309">
                  <c:v>-3.1422387870382451</c:v>
                </c:pt>
                <c:pt idx="310">
                  <c:v>0.8399434583655303</c:v>
                </c:pt>
                <c:pt idx="311">
                  <c:v>-2.3421479003007057</c:v>
                </c:pt>
                <c:pt idx="312">
                  <c:v>-0.97651120761849164</c:v>
                </c:pt>
                <c:pt idx="313">
                  <c:v>0.21377937876431208</c:v>
                </c:pt>
                <c:pt idx="314">
                  <c:v>-0.55184803056146414</c:v>
                </c:pt>
                <c:pt idx="315">
                  <c:v>-1.4684079301732575</c:v>
                </c:pt>
                <c:pt idx="316">
                  <c:v>-1.2544192334603892</c:v>
                </c:pt>
                <c:pt idx="317">
                  <c:v>-0.6474787900916219</c:v>
                </c:pt>
                <c:pt idx="318">
                  <c:v>-0.67263293017325765</c:v>
                </c:pt>
                <c:pt idx="319">
                  <c:v>0.79576400772653955</c:v>
                </c:pt>
                <c:pt idx="320">
                  <c:v>0.62684403752451523</c:v>
                </c:pt>
                <c:pt idx="321">
                  <c:v>0.50781292345215689</c:v>
                </c:pt>
                <c:pt idx="322">
                  <c:v>0.39046880980795029</c:v>
                </c:pt>
                <c:pt idx="323">
                  <c:v>0.21175489195982422</c:v>
                </c:pt>
                <c:pt idx="324">
                  <c:v>-1.0270946050472887</c:v>
                </c:pt>
                <c:pt idx="325">
                  <c:v>-2.2481991560280825</c:v>
                </c:pt>
                <c:pt idx="326">
                  <c:v>-1.9209850972884297</c:v>
                </c:pt>
                <c:pt idx="327">
                  <c:v>-2.3003346050472882</c:v>
                </c:pt>
                <c:pt idx="328">
                  <c:v>-1.0612787900916203</c:v>
                </c:pt>
                <c:pt idx="329">
                  <c:v>0.76104201835731189</c:v>
                </c:pt>
                <c:pt idx="330">
                  <c:v>-1.0477259493404611</c:v>
                </c:pt>
                <c:pt idx="331">
                  <c:v>-0.44409473654608611</c:v>
                </c:pt>
                <c:pt idx="332">
                  <c:v>-1.9454682865496125</c:v>
                </c:pt>
                <c:pt idx="333">
                  <c:v>-0.31298646420216159</c:v>
                </c:pt>
                <c:pt idx="334">
                  <c:v>-0.82747685350443945</c:v>
                </c:pt>
                <c:pt idx="335">
                  <c:v>-0.85303525734716246</c:v>
                </c:pt>
                <c:pt idx="336">
                  <c:v>-0.26915588628121867</c:v>
                </c:pt>
                <c:pt idx="337">
                  <c:v>3.2228253277954888</c:v>
                </c:pt>
                <c:pt idx="338">
                  <c:v>3.0715662056226734</c:v>
                </c:pt>
                <c:pt idx="339">
                  <c:v>2.9005003280077162</c:v>
                </c:pt>
                <c:pt idx="340">
                  <c:v>2.2022441515402633</c:v>
                </c:pt>
                <c:pt idx="341">
                  <c:v>-0.58380948273784128</c:v>
                </c:pt>
                <c:pt idx="342">
                  <c:v>3.0974680991501646</c:v>
                </c:pt>
                <c:pt idx="343">
                  <c:v>5.321592206890525</c:v>
                </c:pt>
                <c:pt idx="344">
                  <c:v>2.186273976765122</c:v>
                </c:pt>
                <c:pt idx="345">
                  <c:v>3.5887897307271821</c:v>
                </c:pt>
                <c:pt idx="346">
                  <c:v>8.3237498252248603</c:v>
                </c:pt>
                <c:pt idx="347">
                  <c:v>1.688953394129264</c:v>
                </c:pt>
                <c:pt idx="348">
                  <c:v>4.8394087547099076</c:v>
                </c:pt>
                <c:pt idx="349">
                  <c:v>1.9435822142128671</c:v>
                </c:pt>
                <c:pt idx="350">
                  <c:v>0.38191062277458698</c:v>
                </c:pt>
                <c:pt idx="351">
                  <c:v>3.5470988565611616</c:v>
                </c:pt>
                <c:pt idx="352">
                  <c:v>2.7095276328448676</c:v>
                </c:pt>
                <c:pt idx="353">
                  <c:v>1.7466682702641361</c:v>
                </c:pt>
                <c:pt idx="354">
                  <c:v>-3.1354664895401747</c:v>
                </c:pt>
                <c:pt idx="355">
                  <c:v>6.6883976328448682</c:v>
                </c:pt>
                <c:pt idx="356">
                  <c:v>-2.5008519081721765</c:v>
                </c:pt>
                <c:pt idx="357">
                  <c:v>-1.0095789001019817</c:v>
                </c:pt>
                <c:pt idx="358">
                  <c:v>3.6545357065009867</c:v>
                </c:pt>
                <c:pt idx="359">
                  <c:v>-3.5000631225169165</c:v>
                </c:pt>
                <c:pt idx="360">
                  <c:v>-2.4414698452108263</c:v>
                </c:pt>
                <c:pt idx="361">
                  <c:v>-0.68852628343336519</c:v>
                </c:pt>
                <c:pt idx="362">
                  <c:v>-2.7278612930104078</c:v>
                </c:pt>
                <c:pt idx="363">
                  <c:v>-5.1577893841664455</c:v>
                </c:pt>
                <c:pt idx="364">
                  <c:v>-2.5425227187209778</c:v>
                </c:pt>
                <c:pt idx="365">
                  <c:v>-1.253120551550623</c:v>
                </c:pt>
                <c:pt idx="366">
                  <c:v>1.5232562919114407</c:v>
                </c:pt>
                <c:pt idx="367">
                  <c:v>-0.49025877243245475</c:v>
                </c:pt>
                <c:pt idx="368">
                  <c:v>0.38740739311992733</c:v>
                </c:pt>
                <c:pt idx="369">
                  <c:v>-1.8944972109560112</c:v>
                </c:pt>
                <c:pt idx="370">
                  <c:v>2.4459326737927523</c:v>
                </c:pt>
                <c:pt idx="371">
                  <c:v>4.0424202329777614E-2</c:v>
                </c:pt>
                <c:pt idx="372">
                  <c:v>0.22521491221070278</c:v>
                </c:pt>
                <c:pt idx="373">
                  <c:v>0.22828487424713728</c:v>
                </c:pt>
                <c:pt idx="374">
                  <c:v>0.89089269898692258</c:v>
                </c:pt>
                <c:pt idx="375">
                  <c:v>-0.58259925819559655</c:v>
                </c:pt>
                <c:pt idx="376">
                  <c:v>2.8053794070754829</c:v>
                </c:pt>
                <c:pt idx="377">
                  <c:v>-0.89563367450351095</c:v>
                </c:pt>
                <c:pt idx="378">
                  <c:v>0.20311264059591494</c:v>
                </c:pt>
                <c:pt idx="379">
                  <c:v>-0.34315023781175036</c:v>
                </c:pt>
                <c:pt idx="380">
                  <c:v>0.15368351466866415</c:v>
                </c:pt>
                <c:pt idx="381">
                  <c:v>-8.4269523197200158E-4</c:v>
                </c:pt>
                <c:pt idx="382">
                  <c:v>0.8570782528053158</c:v>
                </c:pt>
                <c:pt idx="383">
                  <c:v>-0.3910701477546823</c:v>
                </c:pt>
                <c:pt idx="384">
                  <c:v>0.97345230328084753</c:v>
                </c:pt>
                <c:pt idx="385">
                  <c:v>-1.495217456857624</c:v>
                </c:pt>
                <c:pt idx="386">
                  <c:v>0.18749504286107666</c:v>
                </c:pt>
                <c:pt idx="387">
                  <c:v>0.94048638830960662</c:v>
                </c:pt>
                <c:pt idx="388">
                  <c:v>-0.70579126143154269</c:v>
                </c:pt>
                <c:pt idx="389">
                  <c:v>-1.608511545296718</c:v>
                </c:pt>
                <c:pt idx="390">
                  <c:v>3.3715586073990771</c:v>
                </c:pt>
                <c:pt idx="391">
                  <c:v>-1.7984882866693095</c:v>
                </c:pt>
                <c:pt idx="392">
                  <c:v>1.6444375318601665</c:v>
                </c:pt>
                <c:pt idx="393">
                  <c:v>3.1091229260790616</c:v>
                </c:pt>
                <c:pt idx="394">
                  <c:v>-0.37699946009356822</c:v>
                </c:pt>
                <c:pt idx="395">
                  <c:v>-7.9937812636643457E-4</c:v>
                </c:pt>
                <c:pt idx="396">
                  <c:v>-1.0313439963322431</c:v>
                </c:pt>
                <c:pt idx="397">
                  <c:v>-0.8294674128539814</c:v>
                </c:pt>
                <c:pt idx="398">
                  <c:v>1.9712030289055207</c:v>
                </c:pt>
                <c:pt idx="399">
                  <c:v>-2.752285289687272</c:v>
                </c:pt>
                <c:pt idx="400">
                  <c:v>-0.96937361169039349</c:v>
                </c:pt>
                <c:pt idx="401">
                  <c:v>1.5254501595994938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09-4E10-A3C9-F0077AA6E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89920"/>
        <c:axId val="367990752"/>
      </c:scatterChart>
      <c:valAx>
        <c:axId val="36798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d2 observed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990752"/>
        <c:crosses val="autoZero"/>
        <c:crossBetween val="midCat"/>
      </c:valAx>
      <c:valAx>
        <c:axId val="36799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d2 estimated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989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Model3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evaluation_model3!$D$2:$D$403</c:f>
              <c:numCache>
                <c:formatCode>General</c:formatCode>
                <c:ptCount val="402"/>
                <c:pt idx="0">
                  <c:v>17.34789</c:v>
                </c:pt>
                <c:pt idx="1">
                  <c:v>17.889019999999999</c:v>
                </c:pt>
                <c:pt idx="2">
                  <c:v>24.22</c:v>
                </c:pt>
                <c:pt idx="3">
                  <c:v>23.65</c:v>
                </c:pt>
                <c:pt idx="4">
                  <c:v>22.8</c:v>
                </c:pt>
                <c:pt idx="5">
                  <c:v>19.899999999999999</c:v>
                </c:pt>
                <c:pt idx="6">
                  <c:v>20.65831</c:v>
                </c:pt>
                <c:pt idx="7">
                  <c:v>19.03</c:v>
                </c:pt>
                <c:pt idx="8">
                  <c:v>21.35859</c:v>
                </c:pt>
                <c:pt idx="9">
                  <c:v>21.454090000000001</c:v>
                </c:pt>
                <c:pt idx="10">
                  <c:v>20.276340000000001</c:v>
                </c:pt>
                <c:pt idx="11">
                  <c:v>19.576059999999998</c:v>
                </c:pt>
                <c:pt idx="12">
                  <c:v>25.17831</c:v>
                </c:pt>
                <c:pt idx="13">
                  <c:v>21.8</c:v>
                </c:pt>
                <c:pt idx="14">
                  <c:v>19.350000000000001</c:v>
                </c:pt>
                <c:pt idx="15">
                  <c:v>22.31352</c:v>
                </c:pt>
                <c:pt idx="16">
                  <c:v>25.114650000000001</c:v>
                </c:pt>
                <c:pt idx="17">
                  <c:v>17.920850000000002</c:v>
                </c:pt>
                <c:pt idx="18">
                  <c:v>30.05</c:v>
                </c:pt>
                <c:pt idx="19">
                  <c:v>21.294930000000001</c:v>
                </c:pt>
                <c:pt idx="20">
                  <c:v>23.586760000000002</c:v>
                </c:pt>
                <c:pt idx="21">
                  <c:v>17.411549999999998</c:v>
                </c:pt>
                <c:pt idx="22">
                  <c:v>22.186199999999999</c:v>
                </c:pt>
                <c:pt idx="23">
                  <c:v>24.66902</c:v>
                </c:pt>
                <c:pt idx="24">
                  <c:v>28.043099999999999</c:v>
                </c:pt>
                <c:pt idx="25">
                  <c:v>14.4831</c:v>
                </c:pt>
                <c:pt idx="26">
                  <c:v>16.201969999999999</c:v>
                </c:pt>
                <c:pt idx="27">
                  <c:v>25.14648</c:v>
                </c:pt>
                <c:pt idx="28">
                  <c:v>25.78</c:v>
                </c:pt>
                <c:pt idx="29">
                  <c:v>18.302820000000001</c:v>
                </c:pt>
                <c:pt idx="30">
                  <c:v>21.55</c:v>
                </c:pt>
                <c:pt idx="31">
                  <c:v>23.14113</c:v>
                </c:pt>
                <c:pt idx="32">
                  <c:v>0.5</c:v>
                </c:pt>
                <c:pt idx="33">
                  <c:v>5.9249999999999998</c:v>
                </c:pt>
                <c:pt idx="34">
                  <c:v>9.6999999999999993</c:v>
                </c:pt>
                <c:pt idx="35">
                  <c:v>1</c:v>
                </c:pt>
                <c:pt idx="36">
                  <c:v>6.85</c:v>
                </c:pt>
                <c:pt idx="37">
                  <c:v>5.4249999999999998</c:v>
                </c:pt>
                <c:pt idx="38">
                  <c:v>4.95</c:v>
                </c:pt>
                <c:pt idx="39">
                  <c:v>8.3000000000000007</c:v>
                </c:pt>
                <c:pt idx="40">
                  <c:v>9.1999999999999993</c:v>
                </c:pt>
                <c:pt idx="41">
                  <c:v>11.6</c:v>
                </c:pt>
                <c:pt idx="42">
                  <c:v>13.1</c:v>
                </c:pt>
                <c:pt idx="43">
                  <c:v>2.7</c:v>
                </c:pt>
                <c:pt idx="44">
                  <c:v>9.35</c:v>
                </c:pt>
                <c:pt idx="45">
                  <c:v>10.1</c:v>
                </c:pt>
                <c:pt idx="46">
                  <c:v>3</c:v>
                </c:pt>
                <c:pt idx="47">
                  <c:v>13.7</c:v>
                </c:pt>
                <c:pt idx="48">
                  <c:v>6.6</c:v>
                </c:pt>
                <c:pt idx="49">
                  <c:v>10.1</c:v>
                </c:pt>
                <c:pt idx="50">
                  <c:v>9.35</c:v>
                </c:pt>
                <c:pt idx="51">
                  <c:v>16.149999999999999</c:v>
                </c:pt>
                <c:pt idx="52">
                  <c:v>9.2744999999999997</c:v>
                </c:pt>
                <c:pt idx="53">
                  <c:v>6.75</c:v>
                </c:pt>
                <c:pt idx="54">
                  <c:v>7.65</c:v>
                </c:pt>
                <c:pt idx="55">
                  <c:v>6.25</c:v>
                </c:pt>
                <c:pt idx="56">
                  <c:v>6</c:v>
                </c:pt>
                <c:pt idx="57">
                  <c:v>8.8000000000000007</c:v>
                </c:pt>
                <c:pt idx="58">
                  <c:v>11.45</c:v>
                </c:pt>
                <c:pt idx="59">
                  <c:v>9.1</c:v>
                </c:pt>
                <c:pt idx="60">
                  <c:v>9.9499999999999993</c:v>
                </c:pt>
                <c:pt idx="61">
                  <c:v>12.6</c:v>
                </c:pt>
                <c:pt idx="62">
                  <c:v>7.55</c:v>
                </c:pt>
                <c:pt idx="63">
                  <c:v>11.95</c:v>
                </c:pt>
                <c:pt idx="64">
                  <c:v>10.3</c:v>
                </c:pt>
                <c:pt idx="65">
                  <c:v>11.75</c:v>
                </c:pt>
                <c:pt idx="66">
                  <c:v>11.33183</c:v>
                </c:pt>
                <c:pt idx="67">
                  <c:v>11.93662</c:v>
                </c:pt>
                <c:pt idx="68">
                  <c:v>9.7084510000000002</c:v>
                </c:pt>
                <c:pt idx="69">
                  <c:v>20.626480000000001</c:v>
                </c:pt>
                <c:pt idx="70">
                  <c:v>12.859719999999999</c:v>
                </c:pt>
                <c:pt idx="71">
                  <c:v>18.939440000000001</c:v>
                </c:pt>
                <c:pt idx="72">
                  <c:v>13.1462</c:v>
                </c:pt>
                <c:pt idx="73">
                  <c:v>9.3583110000000005</c:v>
                </c:pt>
                <c:pt idx="74">
                  <c:v>9.8676060000000003</c:v>
                </c:pt>
                <c:pt idx="75">
                  <c:v>13.528169999999999</c:v>
                </c:pt>
                <c:pt idx="76">
                  <c:v>16.074649999999998</c:v>
                </c:pt>
                <c:pt idx="77">
                  <c:v>16.074649999999998</c:v>
                </c:pt>
                <c:pt idx="78">
                  <c:v>7.2256349999999996</c:v>
                </c:pt>
                <c:pt idx="79">
                  <c:v>9.1036619999999999</c:v>
                </c:pt>
                <c:pt idx="80">
                  <c:v>19.862539999999999</c:v>
                </c:pt>
                <c:pt idx="81">
                  <c:v>8.4988740000000007</c:v>
                </c:pt>
                <c:pt idx="82">
                  <c:v>10.886200000000001</c:v>
                </c:pt>
                <c:pt idx="83">
                  <c:v>11.968450000000001</c:v>
                </c:pt>
                <c:pt idx="84">
                  <c:v>10.09042</c:v>
                </c:pt>
                <c:pt idx="85">
                  <c:v>19.098590000000002</c:v>
                </c:pt>
                <c:pt idx="86">
                  <c:v>13.49634</c:v>
                </c:pt>
                <c:pt idx="87">
                  <c:v>19.544229999999999</c:v>
                </c:pt>
                <c:pt idx="88">
                  <c:v>6.4616910000000001</c:v>
                </c:pt>
                <c:pt idx="89">
                  <c:v>8.0850720000000003</c:v>
                </c:pt>
                <c:pt idx="90">
                  <c:v>11.554650000000001</c:v>
                </c:pt>
                <c:pt idx="91">
                  <c:v>18.461970000000001</c:v>
                </c:pt>
                <c:pt idx="92">
                  <c:v>13.84648</c:v>
                </c:pt>
                <c:pt idx="93">
                  <c:v>9.9312690000000003</c:v>
                </c:pt>
                <c:pt idx="94">
                  <c:v>16.552109999999999</c:v>
                </c:pt>
                <c:pt idx="95">
                  <c:v>11.33183</c:v>
                </c:pt>
                <c:pt idx="96">
                  <c:v>8.6898599999999995</c:v>
                </c:pt>
                <c:pt idx="97">
                  <c:v>13.973800000000001</c:v>
                </c:pt>
                <c:pt idx="98">
                  <c:v>19.098590000000002</c:v>
                </c:pt>
                <c:pt idx="99">
                  <c:v>7.4484519999999996</c:v>
                </c:pt>
                <c:pt idx="100">
                  <c:v>11.42733</c:v>
                </c:pt>
                <c:pt idx="101">
                  <c:v>12.223100000000001</c:v>
                </c:pt>
                <c:pt idx="102">
                  <c:v>20.053519999999999</c:v>
                </c:pt>
                <c:pt idx="103">
                  <c:v>24.191549999999999</c:v>
                </c:pt>
                <c:pt idx="104">
                  <c:v>19.576059999999998</c:v>
                </c:pt>
                <c:pt idx="105">
                  <c:v>12.25493</c:v>
                </c:pt>
                <c:pt idx="106">
                  <c:v>11.618309999999999</c:v>
                </c:pt>
                <c:pt idx="107">
                  <c:v>7.0346479999999998</c:v>
                </c:pt>
                <c:pt idx="108">
                  <c:v>14.57859</c:v>
                </c:pt>
                <c:pt idx="109">
                  <c:v>8.6898599999999995</c:v>
                </c:pt>
                <c:pt idx="110">
                  <c:v>9.8676060000000003</c:v>
                </c:pt>
                <c:pt idx="111">
                  <c:v>14.4831</c:v>
                </c:pt>
                <c:pt idx="112">
                  <c:v>20.849299999999999</c:v>
                </c:pt>
                <c:pt idx="113">
                  <c:v>13.84648</c:v>
                </c:pt>
                <c:pt idx="114">
                  <c:v>19.544229999999999</c:v>
                </c:pt>
                <c:pt idx="115">
                  <c:v>8.5625359999999997</c:v>
                </c:pt>
                <c:pt idx="116">
                  <c:v>9.8039450000000006</c:v>
                </c:pt>
                <c:pt idx="117">
                  <c:v>15.85183</c:v>
                </c:pt>
                <c:pt idx="118">
                  <c:v>14.132960000000001</c:v>
                </c:pt>
                <c:pt idx="119">
                  <c:v>18.557469999999999</c:v>
                </c:pt>
                <c:pt idx="120">
                  <c:v>19.639720000000001</c:v>
                </c:pt>
                <c:pt idx="121">
                  <c:v>15.788169999999999</c:v>
                </c:pt>
                <c:pt idx="122">
                  <c:v>10.50423</c:v>
                </c:pt>
                <c:pt idx="123">
                  <c:v>6.4616910000000001</c:v>
                </c:pt>
                <c:pt idx="124">
                  <c:v>13.08254</c:v>
                </c:pt>
                <c:pt idx="125">
                  <c:v>18.65296</c:v>
                </c:pt>
                <c:pt idx="126">
                  <c:v>8.6261980000000005</c:v>
                </c:pt>
                <c:pt idx="127">
                  <c:v>22.6</c:v>
                </c:pt>
                <c:pt idx="128">
                  <c:v>17.920850000000002</c:v>
                </c:pt>
                <c:pt idx="129">
                  <c:v>18.1755</c:v>
                </c:pt>
                <c:pt idx="130">
                  <c:v>12.955209999999999</c:v>
                </c:pt>
                <c:pt idx="131">
                  <c:v>11.3</c:v>
                </c:pt>
                <c:pt idx="132">
                  <c:v>7.9577470000000003</c:v>
                </c:pt>
                <c:pt idx="133">
                  <c:v>7.3847889999999996</c:v>
                </c:pt>
                <c:pt idx="134">
                  <c:v>22.759160000000001</c:v>
                </c:pt>
                <c:pt idx="135">
                  <c:v>12.063940000000001</c:v>
                </c:pt>
                <c:pt idx="136">
                  <c:v>11.045349999999999</c:v>
                </c:pt>
                <c:pt idx="137">
                  <c:v>20.276340000000001</c:v>
                </c:pt>
                <c:pt idx="138">
                  <c:v>21.80423</c:v>
                </c:pt>
                <c:pt idx="139">
                  <c:v>27.692959999999999</c:v>
                </c:pt>
                <c:pt idx="140">
                  <c:v>19.735209999999999</c:v>
                </c:pt>
                <c:pt idx="141">
                  <c:v>19.098590000000002</c:v>
                </c:pt>
                <c:pt idx="142">
                  <c:v>11.618309999999999</c:v>
                </c:pt>
                <c:pt idx="143">
                  <c:v>19.735209999999999</c:v>
                </c:pt>
                <c:pt idx="144">
                  <c:v>23.714089999999999</c:v>
                </c:pt>
                <c:pt idx="145">
                  <c:v>13.369020000000001</c:v>
                </c:pt>
                <c:pt idx="146">
                  <c:v>20.371829999999999</c:v>
                </c:pt>
                <c:pt idx="147">
                  <c:v>13.687329999999999</c:v>
                </c:pt>
                <c:pt idx="148">
                  <c:v>17.18873</c:v>
                </c:pt>
                <c:pt idx="149">
                  <c:v>15.59718</c:v>
                </c:pt>
                <c:pt idx="150">
                  <c:v>23.077470000000002</c:v>
                </c:pt>
                <c:pt idx="151">
                  <c:v>20.69014</c:v>
                </c:pt>
                <c:pt idx="152">
                  <c:v>7.0028180000000004</c:v>
                </c:pt>
                <c:pt idx="153">
                  <c:v>11</c:v>
                </c:pt>
                <c:pt idx="154">
                  <c:v>17.82535</c:v>
                </c:pt>
                <c:pt idx="155">
                  <c:v>15.27887</c:v>
                </c:pt>
                <c:pt idx="156">
                  <c:v>12.7324</c:v>
                </c:pt>
                <c:pt idx="157">
                  <c:v>10.98169</c:v>
                </c:pt>
                <c:pt idx="158">
                  <c:v>24.191549999999999</c:v>
                </c:pt>
                <c:pt idx="159">
                  <c:v>12.7324</c:v>
                </c:pt>
                <c:pt idx="160">
                  <c:v>16.552109999999999</c:v>
                </c:pt>
                <c:pt idx="161">
                  <c:v>17.18873</c:v>
                </c:pt>
                <c:pt idx="162">
                  <c:v>24.66902</c:v>
                </c:pt>
                <c:pt idx="163">
                  <c:v>7.0028180000000004</c:v>
                </c:pt>
                <c:pt idx="164">
                  <c:v>20.371829999999999</c:v>
                </c:pt>
                <c:pt idx="165">
                  <c:v>21.963380000000001</c:v>
                </c:pt>
                <c:pt idx="166">
                  <c:v>9.549296</c:v>
                </c:pt>
                <c:pt idx="167">
                  <c:v>7.3211269999999997</c:v>
                </c:pt>
                <c:pt idx="168">
                  <c:v>10.34507</c:v>
                </c:pt>
                <c:pt idx="169">
                  <c:v>16.233799999999999</c:v>
                </c:pt>
                <c:pt idx="170">
                  <c:v>15.59718</c:v>
                </c:pt>
                <c:pt idx="171">
                  <c:v>21.64507</c:v>
                </c:pt>
                <c:pt idx="172">
                  <c:v>12.25493</c:v>
                </c:pt>
                <c:pt idx="173">
                  <c:v>10.82254</c:v>
                </c:pt>
                <c:pt idx="174">
                  <c:v>9.8676060000000003</c:v>
                </c:pt>
                <c:pt idx="175">
                  <c:v>9.3901409999999998</c:v>
                </c:pt>
                <c:pt idx="176">
                  <c:v>10.854369999999999</c:v>
                </c:pt>
                <c:pt idx="177">
                  <c:v>11.14085</c:v>
                </c:pt>
                <c:pt idx="178">
                  <c:v>11.777469999999999</c:v>
                </c:pt>
                <c:pt idx="179">
                  <c:v>11.204510000000001</c:v>
                </c:pt>
                <c:pt idx="180">
                  <c:v>15.438029999999999</c:v>
                </c:pt>
                <c:pt idx="181">
                  <c:v>9.8676060000000003</c:v>
                </c:pt>
                <c:pt idx="182">
                  <c:v>6.5253519999999998</c:v>
                </c:pt>
                <c:pt idx="183">
                  <c:v>13.114369999999999</c:v>
                </c:pt>
                <c:pt idx="184">
                  <c:v>9.3901409999999998</c:v>
                </c:pt>
                <c:pt idx="185">
                  <c:v>11.68197</c:v>
                </c:pt>
                <c:pt idx="186">
                  <c:v>13.209860000000001</c:v>
                </c:pt>
                <c:pt idx="187">
                  <c:v>8.9763380000000002</c:v>
                </c:pt>
                <c:pt idx="188">
                  <c:v>12.09578</c:v>
                </c:pt>
                <c:pt idx="189">
                  <c:v>13.94197</c:v>
                </c:pt>
                <c:pt idx="190">
                  <c:v>11.618309999999999</c:v>
                </c:pt>
                <c:pt idx="191">
                  <c:v>6.5890149999999998</c:v>
                </c:pt>
                <c:pt idx="192">
                  <c:v>7.9577470000000003</c:v>
                </c:pt>
                <c:pt idx="193">
                  <c:v>16.64761</c:v>
                </c:pt>
                <c:pt idx="194">
                  <c:v>9.899438</c:v>
                </c:pt>
                <c:pt idx="195">
                  <c:v>12.82789</c:v>
                </c:pt>
                <c:pt idx="196">
                  <c:v>9.899438</c:v>
                </c:pt>
                <c:pt idx="197">
                  <c:v>12.47775</c:v>
                </c:pt>
                <c:pt idx="198">
                  <c:v>13.71916</c:v>
                </c:pt>
                <c:pt idx="199">
                  <c:v>16.233799999999999</c:v>
                </c:pt>
                <c:pt idx="200">
                  <c:v>8.2760569999999998</c:v>
                </c:pt>
                <c:pt idx="201">
                  <c:v>7.1301410000000001</c:v>
                </c:pt>
                <c:pt idx="202">
                  <c:v>12.92338</c:v>
                </c:pt>
                <c:pt idx="203">
                  <c:v>11.33183</c:v>
                </c:pt>
                <c:pt idx="204">
                  <c:v>8.2760569999999998</c:v>
                </c:pt>
                <c:pt idx="205">
                  <c:v>7.7985920000000002</c:v>
                </c:pt>
                <c:pt idx="206">
                  <c:v>3.7878880000000001</c:v>
                </c:pt>
                <c:pt idx="207">
                  <c:v>6.8436630000000003</c:v>
                </c:pt>
                <c:pt idx="208">
                  <c:v>16.456620000000001</c:v>
                </c:pt>
                <c:pt idx="209">
                  <c:v>13.71916</c:v>
                </c:pt>
                <c:pt idx="210">
                  <c:v>12.41409</c:v>
                </c:pt>
                <c:pt idx="211">
                  <c:v>11.618309999999999</c:v>
                </c:pt>
                <c:pt idx="212">
                  <c:v>8.5943670000000001</c:v>
                </c:pt>
                <c:pt idx="213">
                  <c:v>9.549296</c:v>
                </c:pt>
                <c:pt idx="214">
                  <c:v>16.615780000000001</c:v>
                </c:pt>
                <c:pt idx="215">
                  <c:v>11.14085</c:v>
                </c:pt>
                <c:pt idx="216">
                  <c:v>8.7535220000000002</c:v>
                </c:pt>
                <c:pt idx="217">
                  <c:v>14.57859</c:v>
                </c:pt>
                <c:pt idx="218">
                  <c:v>11.777469999999999</c:v>
                </c:pt>
                <c:pt idx="219">
                  <c:v>7.7667609999999998</c:v>
                </c:pt>
                <c:pt idx="220">
                  <c:v>13.050700000000001</c:v>
                </c:pt>
                <c:pt idx="221">
                  <c:v>10.727040000000001</c:v>
                </c:pt>
                <c:pt idx="222">
                  <c:v>12.7324</c:v>
                </c:pt>
                <c:pt idx="223">
                  <c:v>10.15409</c:v>
                </c:pt>
                <c:pt idx="224">
                  <c:v>8.6580290000000009</c:v>
                </c:pt>
                <c:pt idx="225">
                  <c:v>7.0983099999999997</c:v>
                </c:pt>
                <c:pt idx="226">
                  <c:v>8.4352119999999999</c:v>
                </c:pt>
                <c:pt idx="227">
                  <c:v>23.745920000000002</c:v>
                </c:pt>
                <c:pt idx="228">
                  <c:v>19.416899999999998</c:v>
                </c:pt>
                <c:pt idx="229">
                  <c:v>9.549296</c:v>
                </c:pt>
                <c:pt idx="230">
                  <c:v>9.2309870000000007</c:v>
                </c:pt>
                <c:pt idx="231">
                  <c:v>8.0532400000000006</c:v>
                </c:pt>
                <c:pt idx="232">
                  <c:v>16.456620000000001</c:v>
                </c:pt>
                <c:pt idx="233">
                  <c:v>21.963380000000001</c:v>
                </c:pt>
                <c:pt idx="234">
                  <c:v>20.371829999999999</c:v>
                </c:pt>
                <c:pt idx="235">
                  <c:v>0.95492960000000005</c:v>
                </c:pt>
                <c:pt idx="236">
                  <c:v>17.18873</c:v>
                </c:pt>
                <c:pt idx="237">
                  <c:v>15.119719999999999</c:v>
                </c:pt>
                <c:pt idx="238">
                  <c:v>9.8676060000000003</c:v>
                </c:pt>
                <c:pt idx="239">
                  <c:v>11.459160000000001</c:v>
                </c:pt>
                <c:pt idx="240">
                  <c:v>10.50423</c:v>
                </c:pt>
                <c:pt idx="241">
                  <c:v>6.0478880000000004</c:v>
                </c:pt>
                <c:pt idx="242">
                  <c:v>10.82254</c:v>
                </c:pt>
                <c:pt idx="243">
                  <c:v>14.00564</c:v>
                </c:pt>
                <c:pt idx="244">
                  <c:v>2.4191549999999999</c:v>
                </c:pt>
                <c:pt idx="245">
                  <c:v>13.528169999999999</c:v>
                </c:pt>
                <c:pt idx="246">
                  <c:v>6.5253519999999998</c:v>
                </c:pt>
                <c:pt idx="247">
                  <c:v>5.1566200000000002</c:v>
                </c:pt>
                <c:pt idx="248">
                  <c:v>6.3661979999999998</c:v>
                </c:pt>
                <c:pt idx="249">
                  <c:v>10.34507</c:v>
                </c:pt>
                <c:pt idx="250">
                  <c:v>8.5943670000000001</c:v>
                </c:pt>
                <c:pt idx="251">
                  <c:v>11.618309999999999</c:v>
                </c:pt>
                <c:pt idx="252">
                  <c:v>10.24958</c:v>
                </c:pt>
                <c:pt idx="253">
                  <c:v>14.865069999999999</c:v>
                </c:pt>
                <c:pt idx="254">
                  <c:v>10.50423</c:v>
                </c:pt>
                <c:pt idx="255">
                  <c:v>11.777469999999999</c:v>
                </c:pt>
                <c:pt idx="256">
                  <c:v>11.872960000000001</c:v>
                </c:pt>
                <c:pt idx="257">
                  <c:v>12.032109999999999</c:v>
                </c:pt>
                <c:pt idx="258">
                  <c:v>10.34507</c:v>
                </c:pt>
                <c:pt idx="259">
                  <c:v>9.549296</c:v>
                </c:pt>
                <c:pt idx="260">
                  <c:v>4.2971839999999997</c:v>
                </c:pt>
                <c:pt idx="261">
                  <c:v>4.774648</c:v>
                </c:pt>
                <c:pt idx="262">
                  <c:v>2.864789</c:v>
                </c:pt>
                <c:pt idx="263">
                  <c:v>7.0028180000000004</c:v>
                </c:pt>
                <c:pt idx="264">
                  <c:v>4.1380290000000004</c:v>
                </c:pt>
                <c:pt idx="265">
                  <c:v>11.777469999999999</c:v>
                </c:pt>
                <c:pt idx="266">
                  <c:v>3.1830989999999999</c:v>
                </c:pt>
                <c:pt idx="267">
                  <c:v>7.9577470000000003</c:v>
                </c:pt>
                <c:pt idx="268">
                  <c:v>3.1830989999999999</c:v>
                </c:pt>
                <c:pt idx="269">
                  <c:v>8.2760569999999998</c:v>
                </c:pt>
                <c:pt idx="270">
                  <c:v>23.236619999999998</c:v>
                </c:pt>
                <c:pt idx="271">
                  <c:v>14.101129999999999</c:v>
                </c:pt>
                <c:pt idx="272">
                  <c:v>18.84394</c:v>
                </c:pt>
                <c:pt idx="273">
                  <c:v>14.16479</c:v>
                </c:pt>
                <c:pt idx="274">
                  <c:v>15.91549</c:v>
                </c:pt>
                <c:pt idx="275">
                  <c:v>19.098590000000002</c:v>
                </c:pt>
                <c:pt idx="276">
                  <c:v>13.84648</c:v>
                </c:pt>
                <c:pt idx="277">
                  <c:v>30.398589999999999</c:v>
                </c:pt>
                <c:pt idx="278">
                  <c:v>10.886200000000001</c:v>
                </c:pt>
                <c:pt idx="279">
                  <c:v>8.0850720000000003</c:v>
                </c:pt>
                <c:pt idx="280">
                  <c:v>18.461970000000001</c:v>
                </c:pt>
                <c:pt idx="281">
                  <c:v>9.1036619999999999</c:v>
                </c:pt>
                <c:pt idx="282">
                  <c:v>14.865069999999999</c:v>
                </c:pt>
                <c:pt idx="283">
                  <c:v>10.217750000000001</c:v>
                </c:pt>
                <c:pt idx="284">
                  <c:v>11.045349999999999</c:v>
                </c:pt>
                <c:pt idx="285">
                  <c:v>32.785919999999997</c:v>
                </c:pt>
                <c:pt idx="286">
                  <c:v>18.461970000000001</c:v>
                </c:pt>
                <c:pt idx="287">
                  <c:v>17.252400000000002</c:v>
                </c:pt>
                <c:pt idx="288">
                  <c:v>7.0028180000000004</c:v>
                </c:pt>
                <c:pt idx="289">
                  <c:v>12.50958</c:v>
                </c:pt>
                <c:pt idx="290">
                  <c:v>9.549296</c:v>
                </c:pt>
                <c:pt idx="291">
                  <c:v>11.777469999999999</c:v>
                </c:pt>
                <c:pt idx="292">
                  <c:v>14.0693</c:v>
                </c:pt>
                <c:pt idx="293">
                  <c:v>14.51493</c:v>
                </c:pt>
                <c:pt idx="294">
                  <c:v>6.6208460000000002</c:v>
                </c:pt>
                <c:pt idx="295">
                  <c:v>23.68225</c:v>
                </c:pt>
                <c:pt idx="296">
                  <c:v>19.257750000000001</c:v>
                </c:pt>
                <c:pt idx="297">
                  <c:v>6.1752120000000001</c:v>
                </c:pt>
                <c:pt idx="298">
                  <c:v>19.194089999999999</c:v>
                </c:pt>
                <c:pt idx="299">
                  <c:v>10.59972</c:v>
                </c:pt>
                <c:pt idx="300">
                  <c:v>11.363659999999999</c:v>
                </c:pt>
                <c:pt idx="301">
                  <c:v>16.074649999999998</c:v>
                </c:pt>
                <c:pt idx="302">
                  <c:v>19.480560000000001</c:v>
                </c:pt>
                <c:pt idx="303">
                  <c:v>6.4298599999999997</c:v>
                </c:pt>
                <c:pt idx="304">
                  <c:v>9.6447900000000004</c:v>
                </c:pt>
                <c:pt idx="305">
                  <c:v>18.907609999999998</c:v>
                </c:pt>
                <c:pt idx="306">
                  <c:v>11.93662</c:v>
                </c:pt>
                <c:pt idx="307">
                  <c:v>9.4856350000000003</c:v>
                </c:pt>
                <c:pt idx="308">
                  <c:v>14.642250000000001</c:v>
                </c:pt>
                <c:pt idx="309">
                  <c:v>26.196899999999999</c:v>
                </c:pt>
                <c:pt idx="310">
                  <c:v>13.528169999999999</c:v>
                </c:pt>
                <c:pt idx="311">
                  <c:v>18.461970000000001</c:v>
                </c:pt>
                <c:pt idx="312">
                  <c:v>5.7295780000000001</c:v>
                </c:pt>
                <c:pt idx="313">
                  <c:v>6.8436630000000003</c:v>
                </c:pt>
                <c:pt idx="314">
                  <c:v>10.536060000000001</c:v>
                </c:pt>
                <c:pt idx="315">
                  <c:v>4.551831</c:v>
                </c:pt>
                <c:pt idx="316">
                  <c:v>16.615780000000001</c:v>
                </c:pt>
                <c:pt idx="317">
                  <c:v>12.955209999999999</c:v>
                </c:pt>
                <c:pt idx="318">
                  <c:v>5.3476059999999999</c:v>
                </c:pt>
                <c:pt idx="319">
                  <c:v>18.780280000000001</c:v>
                </c:pt>
                <c:pt idx="320">
                  <c:v>12.09578</c:v>
                </c:pt>
                <c:pt idx="321">
                  <c:v>10.185919999999999</c:v>
                </c:pt>
                <c:pt idx="322">
                  <c:v>3.8197190000000001</c:v>
                </c:pt>
                <c:pt idx="323">
                  <c:v>8.5943670000000001</c:v>
                </c:pt>
                <c:pt idx="324">
                  <c:v>13.528169999999999</c:v>
                </c:pt>
                <c:pt idx="325">
                  <c:v>20.49916</c:v>
                </c:pt>
                <c:pt idx="326">
                  <c:v>16.711269999999999</c:v>
                </c:pt>
                <c:pt idx="327">
                  <c:v>12.25493</c:v>
                </c:pt>
                <c:pt idx="328">
                  <c:v>12.541410000000001</c:v>
                </c:pt>
                <c:pt idx="329">
                  <c:v>9.8676060000000003</c:v>
                </c:pt>
                <c:pt idx="330">
                  <c:v>2.610141</c:v>
                </c:pt>
                <c:pt idx="331">
                  <c:v>15.59718</c:v>
                </c:pt>
                <c:pt idx="332">
                  <c:v>32.49944</c:v>
                </c:pt>
                <c:pt idx="333">
                  <c:v>17.252400000000002</c:v>
                </c:pt>
                <c:pt idx="334">
                  <c:v>14.642250000000001</c:v>
                </c:pt>
                <c:pt idx="335">
                  <c:v>14.57859</c:v>
                </c:pt>
                <c:pt idx="336">
                  <c:v>27.279160000000001</c:v>
                </c:pt>
                <c:pt idx="337">
                  <c:v>14.705920000000001</c:v>
                </c:pt>
                <c:pt idx="338">
                  <c:v>26.037749999999999</c:v>
                </c:pt>
                <c:pt idx="339">
                  <c:v>21.00845</c:v>
                </c:pt>
                <c:pt idx="340">
                  <c:v>13.464510000000001</c:v>
                </c:pt>
                <c:pt idx="341">
                  <c:v>18.716619999999999</c:v>
                </c:pt>
                <c:pt idx="342">
                  <c:v>18.33465</c:v>
                </c:pt>
                <c:pt idx="343">
                  <c:v>30.716899999999999</c:v>
                </c:pt>
                <c:pt idx="344">
                  <c:v>22.281690000000001</c:v>
                </c:pt>
                <c:pt idx="345">
                  <c:v>30.971550000000001</c:v>
                </c:pt>
                <c:pt idx="346">
                  <c:v>17.1569</c:v>
                </c:pt>
                <c:pt idx="347">
                  <c:v>16.042819999999999</c:v>
                </c:pt>
                <c:pt idx="348">
                  <c:v>21.931550000000001</c:v>
                </c:pt>
                <c:pt idx="349">
                  <c:v>19.83071</c:v>
                </c:pt>
                <c:pt idx="350">
                  <c:v>10.98169</c:v>
                </c:pt>
                <c:pt idx="351">
                  <c:v>15.692679999999999</c:v>
                </c:pt>
                <c:pt idx="352">
                  <c:v>17.284230000000001</c:v>
                </c:pt>
                <c:pt idx="353">
                  <c:v>11.90479</c:v>
                </c:pt>
                <c:pt idx="354">
                  <c:v>16.297470000000001</c:v>
                </c:pt>
                <c:pt idx="355">
                  <c:v>21.263100000000001</c:v>
                </c:pt>
                <c:pt idx="356">
                  <c:v>20.244509999999998</c:v>
                </c:pt>
                <c:pt idx="357">
                  <c:v>24.032399999999999</c:v>
                </c:pt>
                <c:pt idx="358">
                  <c:v>13.59183</c:v>
                </c:pt>
                <c:pt idx="359">
                  <c:v>16.934090000000001</c:v>
                </c:pt>
                <c:pt idx="360">
                  <c:v>5.8250710000000003</c:v>
                </c:pt>
                <c:pt idx="361">
                  <c:v>17.284230000000001</c:v>
                </c:pt>
                <c:pt idx="362">
                  <c:v>11.204510000000001</c:v>
                </c:pt>
                <c:pt idx="363">
                  <c:v>20.849299999999999</c:v>
                </c:pt>
                <c:pt idx="364">
                  <c:v>17.98451</c:v>
                </c:pt>
                <c:pt idx="365">
                  <c:v>18.716619999999999</c:v>
                </c:pt>
                <c:pt idx="366">
                  <c:v>5.8887330000000002</c:v>
                </c:pt>
                <c:pt idx="367">
                  <c:v>16.042819999999999</c:v>
                </c:pt>
                <c:pt idx="368">
                  <c:v>14.73775</c:v>
                </c:pt>
                <c:pt idx="369">
                  <c:v>13.94197</c:v>
                </c:pt>
                <c:pt idx="370">
                  <c:v>13.59183</c:v>
                </c:pt>
                <c:pt idx="371">
                  <c:v>16.201969999999999</c:v>
                </c:pt>
                <c:pt idx="372">
                  <c:v>21.263100000000001</c:v>
                </c:pt>
                <c:pt idx="373">
                  <c:v>17.411549999999998</c:v>
                </c:pt>
                <c:pt idx="374">
                  <c:v>10.50423</c:v>
                </c:pt>
                <c:pt idx="375">
                  <c:v>17.761690000000002</c:v>
                </c:pt>
                <c:pt idx="376">
                  <c:v>8.0532400000000006</c:v>
                </c:pt>
                <c:pt idx="377">
                  <c:v>20.46733</c:v>
                </c:pt>
                <c:pt idx="378">
                  <c:v>8.5625359999999997</c:v>
                </c:pt>
                <c:pt idx="379">
                  <c:v>13.49634</c:v>
                </c:pt>
                <c:pt idx="380">
                  <c:v>18.079999999999998</c:v>
                </c:pt>
                <c:pt idx="381">
                  <c:v>13.56</c:v>
                </c:pt>
                <c:pt idx="382">
                  <c:v>17.761690000000002</c:v>
                </c:pt>
                <c:pt idx="383">
                  <c:v>19.67155</c:v>
                </c:pt>
                <c:pt idx="384">
                  <c:v>18.621130000000001</c:v>
                </c:pt>
                <c:pt idx="385">
                  <c:v>20.053519999999999</c:v>
                </c:pt>
                <c:pt idx="386">
                  <c:v>10.82254</c:v>
                </c:pt>
                <c:pt idx="387">
                  <c:v>12.31859</c:v>
                </c:pt>
                <c:pt idx="388">
                  <c:v>14.38761</c:v>
                </c:pt>
                <c:pt idx="389">
                  <c:v>15.34254</c:v>
                </c:pt>
                <c:pt idx="390">
                  <c:v>8.9445080000000008</c:v>
                </c:pt>
                <c:pt idx="391">
                  <c:v>12.92338</c:v>
                </c:pt>
                <c:pt idx="392">
                  <c:v>13.71916</c:v>
                </c:pt>
                <c:pt idx="393">
                  <c:v>11.23634</c:v>
                </c:pt>
                <c:pt idx="394">
                  <c:v>17.920850000000002</c:v>
                </c:pt>
                <c:pt idx="395">
                  <c:v>16.392959999999999</c:v>
                </c:pt>
                <c:pt idx="396">
                  <c:v>18.33465</c:v>
                </c:pt>
                <c:pt idx="397">
                  <c:v>14.960559999999999</c:v>
                </c:pt>
                <c:pt idx="398">
                  <c:v>21.708729999999999</c:v>
                </c:pt>
                <c:pt idx="399">
                  <c:v>18.239159999999998</c:v>
                </c:pt>
                <c:pt idx="400">
                  <c:v>10.40873</c:v>
                </c:pt>
                <c:pt idx="401">
                  <c:v>12.76423</c:v>
                </c:pt>
              </c:numCache>
            </c:numRef>
          </c:xVal>
          <c:yVal>
            <c:numRef>
              <c:f>evaluation_model3!$I$2:$I$403</c:f>
              <c:numCache>
                <c:formatCode>General</c:formatCode>
                <c:ptCount val="402"/>
                <c:pt idx="0">
                  <c:v>0.20680208297762803</c:v>
                </c:pt>
                <c:pt idx="1">
                  <c:v>-0.9520105203634337</c:v>
                </c:pt>
                <c:pt idx="2">
                  <c:v>1.0582820294780326</c:v>
                </c:pt>
                <c:pt idx="3">
                  <c:v>6.32963786427716E-2</c:v>
                </c:pt>
                <c:pt idx="4">
                  <c:v>1.975703109071997</c:v>
                </c:pt>
                <c:pt idx="5">
                  <c:v>5.521318813406852</c:v>
                </c:pt>
                <c:pt idx="6">
                  <c:v>1.0381391197719161</c:v>
                </c:pt>
                <c:pt idx="7">
                  <c:v>4.9346425806303671</c:v>
                </c:pt>
                <c:pt idx="8">
                  <c:v>-1.4489732614925792</c:v>
                </c:pt>
                <c:pt idx="9">
                  <c:v>0.70062405087787383</c:v>
                </c:pt>
                <c:pt idx="10">
                  <c:v>1.0103238288013046</c:v>
                </c:pt>
                <c:pt idx="11">
                  <c:v>3.0016196174246481</c:v>
                </c:pt>
                <c:pt idx="12">
                  <c:v>2.0874229712839103</c:v>
                </c:pt>
                <c:pt idx="13">
                  <c:v>3.5256170140835863</c:v>
                </c:pt>
                <c:pt idx="14">
                  <c:v>1.1464479558894674</c:v>
                </c:pt>
                <c:pt idx="15">
                  <c:v>-0.21071949426906755</c:v>
                </c:pt>
                <c:pt idx="16">
                  <c:v>2.8737342729544473</c:v>
                </c:pt>
                <c:pt idx="17">
                  <c:v>1.5589024428422817</c:v>
                </c:pt>
                <c:pt idx="18">
                  <c:v>3.2759039973782826</c:v>
                </c:pt>
                <c:pt idx="19">
                  <c:v>6.7745869297950989</c:v>
                </c:pt>
                <c:pt idx="20">
                  <c:v>3.3999415853248962</c:v>
                </c:pt>
                <c:pt idx="21">
                  <c:v>0.83710961742464818</c:v>
                </c:pt>
                <c:pt idx="22">
                  <c:v>-0.47970137788082212</c:v>
                </c:pt>
                <c:pt idx="23">
                  <c:v>0.23234507697224061</c:v>
                </c:pt>
                <c:pt idx="24">
                  <c:v>-0.64343143138041725</c:v>
                </c:pt>
                <c:pt idx="25">
                  <c:v>2.9376564856419556</c:v>
                </c:pt>
                <c:pt idx="26">
                  <c:v>2.9565838823008939</c:v>
                </c:pt>
                <c:pt idx="27">
                  <c:v>2.6930714475368127</c:v>
                </c:pt>
                <c:pt idx="28">
                  <c:v>3.0432676803132992</c:v>
                </c:pt>
                <c:pt idx="29">
                  <c:v>1.7283796174246504</c:v>
                </c:pt>
                <c:pt idx="30">
                  <c:v>-0.12426819259853517</c:v>
                </c:pt>
                <c:pt idx="31">
                  <c:v>0.54605956392505917</c:v>
                </c:pt>
                <c:pt idx="32">
                  <c:v>-1.0199699445220647</c:v>
                </c:pt>
                <c:pt idx="33">
                  <c:v>-2.1815065830121982</c:v>
                </c:pt>
                <c:pt idx="34">
                  <c:v>-4.7397157463267376</c:v>
                </c:pt>
                <c:pt idx="35">
                  <c:v>-6.5998497226103234</c:v>
                </c:pt>
                <c:pt idx="36">
                  <c:v>-2.776477164217825</c:v>
                </c:pt>
                <c:pt idx="37">
                  <c:v>-3.6948203038159493</c:v>
                </c:pt>
                <c:pt idx="38">
                  <c:v>-1.1298807331135992</c:v>
                </c:pt>
                <c:pt idx="39">
                  <c:v>-4.3744341736104335</c:v>
                </c:pt>
                <c:pt idx="40">
                  <c:v>1.9574657802030879</c:v>
                </c:pt>
                <c:pt idx="41">
                  <c:v>-1.0744341736104346</c:v>
                </c:pt>
                <c:pt idx="42">
                  <c:v>-2.380917285884685</c:v>
                </c:pt>
                <c:pt idx="43">
                  <c:v>-2.7318999538135236</c:v>
                </c:pt>
                <c:pt idx="44">
                  <c:v>5.7287343121698626</c:v>
                </c:pt>
                <c:pt idx="45">
                  <c:v>8.2893665872576037</c:v>
                </c:pt>
                <c:pt idx="46">
                  <c:v>1.6420248693397872</c:v>
                </c:pt>
                <c:pt idx="47">
                  <c:v>-7.1222855263990397</c:v>
                </c:pt>
                <c:pt idx="48">
                  <c:v>-12.411654104552289</c:v>
                </c:pt>
                <c:pt idx="49">
                  <c:v>7.3840497386795736</c:v>
                </c:pt>
                <c:pt idx="50">
                  <c:v>7.0867080207617565</c:v>
                </c:pt>
                <c:pt idx="51">
                  <c:v>-3.7669712375439843</c:v>
                </c:pt>
                <c:pt idx="52">
                  <c:v>1.5793072137072421</c:v>
                </c:pt>
                <c:pt idx="53">
                  <c:v>-1.8505099192844519</c:v>
                </c:pt>
                <c:pt idx="54">
                  <c:v>-0.67891477938694322</c:v>
                </c:pt>
                <c:pt idx="55">
                  <c:v>3.0813900345290728</c:v>
                </c:pt>
                <c:pt idx="56">
                  <c:v>5.0946831514219699</c:v>
                </c:pt>
                <c:pt idx="57">
                  <c:v>1.1048072137072431</c:v>
                </c:pt>
                <c:pt idx="58">
                  <c:v>6.9234171791781689</c:v>
                </c:pt>
                <c:pt idx="59">
                  <c:v>0.95214864721139492</c:v>
                </c:pt>
                <c:pt idx="60">
                  <c:v>0.44417294772385496</c:v>
                </c:pt>
                <c:pt idx="61">
                  <c:v>1.7361972482363139</c:v>
                </c:pt>
                <c:pt idx="62">
                  <c:v>-1.5031684857802974</c:v>
                </c:pt>
                <c:pt idx="63">
                  <c:v>1.0861972482363136</c:v>
                </c:pt>
                <c:pt idx="64">
                  <c:v>-0.11114418526783787</c:v>
                </c:pt>
                <c:pt idx="65">
                  <c:v>0.88619724823631429</c:v>
                </c:pt>
                <c:pt idx="66">
                  <c:v>-0.5215854413812604</c:v>
                </c:pt>
                <c:pt idx="67">
                  <c:v>4.9880664305222959</c:v>
                </c:pt>
                <c:pt idx="68">
                  <c:v>0.10309783844898845</c:v>
                </c:pt>
                <c:pt idx="69">
                  <c:v>0.18956302425851135</c:v>
                </c:pt>
                <c:pt idx="70">
                  <c:v>-0.62865367898148605</c:v>
                </c:pt>
                <c:pt idx="71">
                  <c:v>-3.1324313610725767</c:v>
                </c:pt>
                <c:pt idx="72">
                  <c:v>-1.7727523456976257</c:v>
                </c:pt>
                <c:pt idx="73">
                  <c:v>-4.2672863384623838E-2</c:v>
                </c:pt>
                <c:pt idx="74">
                  <c:v>-0.35085505605016998</c:v>
                </c:pt>
                <c:pt idx="75">
                  <c:v>4.5359234488584335</c:v>
                </c:pt>
                <c:pt idx="76">
                  <c:v>0.13384474302188032</c:v>
                </c:pt>
                <c:pt idx="77">
                  <c:v>-1.0923710459764386</c:v>
                </c:pt>
                <c:pt idx="78">
                  <c:v>0.27708143052229595</c:v>
                </c:pt>
                <c:pt idx="79">
                  <c:v>0.92889264152397999</c:v>
                </c:pt>
                <c:pt idx="80">
                  <c:v>-1.3918541684070327</c:v>
                </c:pt>
                <c:pt idx="81">
                  <c:v>1.7546897286886836</c:v>
                </c:pt>
                <c:pt idx="82">
                  <c:v>2.3026920451912076</c:v>
                </c:pt>
                <c:pt idx="83">
                  <c:v>-0.29370275362431819</c:v>
                </c:pt>
                <c:pt idx="84">
                  <c:v>1.506912045191207</c:v>
                </c:pt>
                <c:pt idx="85">
                  <c:v>0.29662740958960043</c:v>
                </c:pt>
                <c:pt idx="86">
                  <c:v>7.9663210185145772E-3</c:v>
                </c:pt>
                <c:pt idx="87">
                  <c:v>-4.5713343427364421</c:v>
                </c:pt>
                <c:pt idx="88">
                  <c:v>1.148090531763672</c:v>
                </c:pt>
                <c:pt idx="89">
                  <c:v>1.5452570268550678</c:v>
                </c:pt>
                <c:pt idx="90">
                  <c:v>3.2345553099375532</c:v>
                </c:pt>
                <c:pt idx="91">
                  <c:v>0.63319673102326135</c:v>
                </c:pt>
                <c:pt idx="92">
                  <c:v>4.8132340804544995</c:v>
                </c:pt>
                <c:pt idx="93">
                  <c:v>3.7506265047667977</c:v>
                </c:pt>
                <c:pt idx="94">
                  <c:v>4.6662606561422031</c:v>
                </c:pt>
                <c:pt idx="95">
                  <c:v>5.1511875047667974</c:v>
                </c:pt>
                <c:pt idx="96">
                  <c:v>4.4109541167216006</c:v>
                </c:pt>
                <c:pt idx="97">
                  <c:v>6.8422906924093052</c:v>
                </c:pt>
                <c:pt idx="98">
                  <c:v>3.4092629513728756</c:v>
                </c:pt>
                <c:pt idx="99">
                  <c:v>0.7923768453980049</c:v>
                </c:pt>
                <c:pt idx="100">
                  <c:v>2.8695182334432019</c:v>
                </c:pt>
                <c:pt idx="101">
                  <c:v>4.1407223864319036</c:v>
                </c:pt>
                <c:pt idx="102">
                  <c:v>0.56073466366234825</c:v>
                </c:pt>
                <c:pt idx="103">
                  <c:v>1.8461597457301444</c:v>
                </c:pt>
                <c:pt idx="104">
                  <c:v>4.8376072318299048</c:v>
                </c:pt>
                <c:pt idx="105">
                  <c:v>8.2137411932159523</c:v>
                </c:pt>
                <c:pt idx="106">
                  <c:v>0.68332896211960659</c:v>
                </c:pt>
                <c:pt idx="107">
                  <c:v>1.8048738107441986</c:v>
                </c:pt>
                <c:pt idx="108">
                  <c:v>4.1190416214883978</c:v>
                </c:pt>
                <c:pt idx="109">
                  <c:v>4.648671193215951</c:v>
                </c:pt>
                <c:pt idx="110">
                  <c:v>3.9246820748810567</c:v>
                </c:pt>
                <c:pt idx="111">
                  <c:v>1.1727437530305593</c:v>
                </c:pt>
                <c:pt idx="112">
                  <c:v>-0.28844632603975384</c:v>
                </c:pt>
                <c:pt idx="113">
                  <c:v>-0.59828181141790893</c:v>
                </c:pt>
                <c:pt idx="114">
                  <c:v>-1.8204021907146632</c:v>
                </c:pt>
                <c:pt idx="115">
                  <c:v>-0.32363735767410162</c:v>
                </c:pt>
                <c:pt idx="116">
                  <c:v>-0.21663392212257193</c:v>
                </c:pt>
                <c:pt idx="117">
                  <c:v>-1.0508045946580751</c:v>
                </c:pt>
                <c:pt idx="118">
                  <c:v>-1.2571338420601101</c:v>
                </c:pt>
                <c:pt idx="119">
                  <c:v>-0.50053873094907786</c:v>
                </c:pt>
                <c:pt idx="120">
                  <c:v>0.58171126905092407</c:v>
                </c:pt>
                <c:pt idx="121">
                  <c:v>2.2509397678186911</c:v>
                </c:pt>
                <c:pt idx="122">
                  <c:v>0.63490515313722362</c:v>
                </c:pt>
                <c:pt idx="123">
                  <c:v>0.10902221498117726</c:v>
                </c:pt>
                <c:pt idx="124">
                  <c:v>-1.2865971496806203</c:v>
                </c:pt>
                <c:pt idx="125">
                  <c:v>2.2040852552287085</c:v>
                </c:pt>
                <c:pt idx="126">
                  <c:v>-0.37341591411894903</c:v>
                </c:pt>
                <c:pt idx="127">
                  <c:v>-0.80655745493669073</c:v>
                </c:pt>
                <c:pt idx="128">
                  <c:v>1.6232245787032866</c:v>
                </c:pt>
                <c:pt idx="129">
                  <c:v>-0.23967534725603201</c:v>
                </c:pt>
                <c:pt idx="130">
                  <c:v>-1.5614938396116003</c:v>
                </c:pt>
                <c:pt idx="131">
                  <c:v>0.44752485189485469</c:v>
                </c:pt>
                <c:pt idx="132">
                  <c:v>1.8697728466858203</c:v>
                </c:pt>
                <c:pt idx="133">
                  <c:v>1.0321202149811768</c:v>
                </c:pt>
                <c:pt idx="134">
                  <c:v>2.075173523847031</c:v>
                </c:pt>
                <c:pt idx="135">
                  <c:v>-0.18763534425825767</c:v>
                </c:pt>
                <c:pt idx="136">
                  <c:v>0.3819424459695977</c:v>
                </c:pt>
                <c:pt idx="137">
                  <c:v>0.53768555448922939</c:v>
                </c:pt>
                <c:pt idx="138">
                  <c:v>2.0620704395640637</c:v>
                </c:pt>
                <c:pt idx="139">
                  <c:v>-2.2407689439077387</c:v>
                </c:pt>
                <c:pt idx="140">
                  <c:v>-2.5067684658158136</c:v>
                </c:pt>
                <c:pt idx="141">
                  <c:v>1.7921514242931735</c:v>
                </c:pt>
                <c:pt idx="142">
                  <c:v>3.2855803154004164</c:v>
                </c:pt>
                <c:pt idx="143">
                  <c:v>1.4673026145316825</c:v>
                </c:pt>
                <c:pt idx="144">
                  <c:v>-0.83541360924338903</c:v>
                </c:pt>
                <c:pt idx="145">
                  <c:v>2.4403245290443927</c:v>
                </c:pt>
                <c:pt idx="146">
                  <c:v>0.18098499500869991</c:v>
                </c:pt>
                <c:pt idx="147">
                  <c:v>2.0215084415605826</c:v>
                </c:pt>
                <c:pt idx="148">
                  <c:v>2.0616207264192159</c:v>
                </c:pt>
                <c:pt idx="149">
                  <c:v>2.1366166633391348</c:v>
                </c:pt>
                <c:pt idx="150">
                  <c:v>-2.241208657052578</c:v>
                </c:pt>
                <c:pt idx="151">
                  <c:v>2.8709180590870425</c:v>
                </c:pt>
                <c:pt idx="152">
                  <c:v>4.0543136500647634</c:v>
                </c:pt>
                <c:pt idx="153">
                  <c:v>3.9492287284157372</c:v>
                </c:pt>
                <c:pt idx="154">
                  <c:v>-1.9168095604359365</c:v>
                </c:pt>
                <c:pt idx="155">
                  <c:v>1.3055232981330054</c:v>
                </c:pt>
                <c:pt idx="156">
                  <c:v>3.6304952675912254</c:v>
                </c:pt>
                <c:pt idx="157">
                  <c:v>-1.7096982888516727</c:v>
                </c:pt>
                <c:pt idx="158">
                  <c:v>3.5520195504533376</c:v>
                </c:pt>
                <c:pt idx="159">
                  <c:v>-8.7184130153206141E-2</c:v>
                </c:pt>
                <c:pt idx="160">
                  <c:v>1.1686090438161525</c:v>
                </c:pt>
                <c:pt idx="161">
                  <c:v>2.9589916155299427</c:v>
                </c:pt>
                <c:pt idx="162">
                  <c:v>0.76049559726427418</c:v>
                </c:pt>
                <c:pt idx="163">
                  <c:v>6.3618387934923399</c:v>
                </c:pt>
                <c:pt idx="164">
                  <c:v>0.50147459826252927</c:v>
                </c:pt>
                <c:pt idx="165">
                  <c:v>-1.304165196228066</c:v>
                </c:pt>
                <c:pt idx="166">
                  <c:v>0.44739126759122527</c:v>
                </c:pt>
                <c:pt idx="167">
                  <c:v>0.91133493492339657</c:v>
                </c:pt>
                <c:pt idx="168">
                  <c:v>1.7559486327973524</c:v>
                </c:pt>
                <c:pt idx="169">
                  <c:v>2.1322574568314732</c:v>
                </c:pt>
                <c:pt idx="170">
                  <c:v>1.7520291394345371</c:v>
                </c:pt>
                <c:pt idx="171">
                  <c:v>1.9670083602148303</c:v>
                </c:pt>
                <c:pt idx="172">
                  <c:v>0.61378006014565401</c:v>
                </c:pt>
                <c:pt idx="173">
                  <c:v>4.828420460289351E-2</c:v>
                </c:pt>
                <c:pt idx="174">
                  <c:v>-0.59704474380523465</c:v>
                </c:pt>
                <c:pt idx="175">
                  <c:v>-0.14569458902962396</c:v>
                </c:pt>
                <c:pt idx="176">
                  <c:v>1.8193194284517489E-2</c:v>
                </c:pt>
                <c:pt idx="177">
                  <c:v>-0.56222095017271911</c:v>
                </c:pt>
                <c:pt idx="178">
                  <c:v>0.38400410141915131</c:v>
                </c:pt>
                <c:pt idx="179">
                  <c:v>-0.99392903271971278</c:v>
                </c:pt>
                <c:pt idx="180">
                  <c:v>-0.66143268277728673</c:v>
                </c:pt>
                <c:pt idx="181">
                  <c:v>-0.53512373348686282</c:v>
                </c:pt>
                <c:pt idx="182">
                  <c:v>-0.28595913502116055</c:v>
                </c:pt>
                <c:pt idx="183">
                  <c:v>-1.2884187495327382E-2</c:v>
                </c:pt>
                <c:pt idx="184">
                  <c:v>2.7026718856155876</c:v>
                </c:pt>
                <c:pt idx="185">
                  <c:v>0.25754359625996415</c:v>
                </c:pt>
                <c:pt idx="186">
                  <c:v>-0.22699923908719555</c:v>
                </c:pt>
                <c:pt idx="187">
                  <c:v>0.2454755451092403</c:v>
                </c:pt>
                <c:pt idx="188">
                  <c:v>-0.53610610494833288</c:v>
                </c:pt>
                <c:pt idx="189">
                  <c:v>-1.8478876311854169</c:v>
                </c:pt>
                <c:pt idx="190">
                  <c:v>-0.3324449914462182</c:v>
                </c:pt>
                <c:pt idx="191">
                  <c:v>0.45883497848095534</c:v>
                </c:pt>
                <c:pt idx="192">
                  <c:v>1.0845148546604664</c:v>
                </c:pt>
                <c:pt idx="193">
                  <c:v>-7.1062785961029107E-2</c:v>
                </c:pt>
                <c:pt idx="194">
                  <c:v>2.1283512050440399</c:v>
                </c:pt>
                <c:pt idx="195">
                  <c:v>1.1867400601456541</c:v>
                </c:pt>
                <c:pt idx="196">
                  <c:v>0.23976039033362717</c:v>
                </c:pt>
                <c:pt idx="197">
                  <c:v>4.6757026998848534</c:v>
                </c:pt>
                <c:pt idx="198">
                  <c:v>0.96343187441491906</c:v>
                </c:pt>
                <c:pt idx="199">
                  <c:v>3.1065458125046721</c:v>
                </c:pt>
                <c:pt idx="200">
                  <c:v>0.84553576179509804</c:v>
                </c:pt>
                <c:pt idx="201">
                  <c:v>0.93803996816258195</c:v>
                </c:pt>
                <c:pt idx="202">
                  <c:v>0.97262500855378242</c:v>
                </c:pt>
                <c:pt idx="203">
                  <c:v>0.55757420460289353</c:v>
                </c:pt>
                <c:pt idx="204">
                  <c:v>0.28824666892973028</c:v>
                </c:pt>
                <c:pt idx="205">
                  <c:v>-0.56074439298051448</c:v>
                </c:pt>
                <c:pt idx="206">
                  <c:v>2.5494677936325165</c:v>
                </c:pt>
                <c:pt idx="207">
                  <c:v>1.6422981332565687</c:v>
                </c:pt>
                <c:pt idx="208">
                  <c:v>0.41907832754109009</c:v>
                </c:pt>
                <c:pt idx="209">
                  <c:v>0.96343187441491906</c:v>
                </c:pt>
                <c:pt idx="210">
                  <c:v>0.71101904982728037</c:v>
                </c:pt>
                <c:pt idx="211">
                  <c:v>0.96789622523963992</c:v>
                </c:pt>
                <c:pt idx="212">
                  <c:v>1.225766772113472</c:v>
                </c:pt>
                <c:pt idx="213">
                  <c:v>-0.17230261998474639</c:v>
                </c:pt>
                <c:pt idx="214">
                  <c:v>-1.5270760232836338</c:v>
                </c:pt>
                <c:pt idx="215">
                  <c:v>0.8000412768315126</c:v>
                </c:pt>
                <c:pt idx="216">
                  <c:v>1.8183688443420927</c:v>
                </c:pt>
                <c:pt idx="217">
                  <c:v>-1.1493466208670409</c:v>
                </c:pt>
                <c:pt idx="218">
                  <c:v>-0.73057408431158422</c:v>
                </c:pt>
                <c:pt idx="219">
                  <c:v>-0.53065438266214127</c:v>
                </c:pt>
                <c:pt idx="220">
                  <c:v>0.48073490537004204</c:v>
                </c:pt>
                <c:pt idx="221">
                  <c:v>1.147859703747514</c:v>
                </c:pt>
                <c:pt idx="222">
                  <c:v>1.772381173647771</c:v>
                </c:pt>
                <c:pt idx="223">
                  <c:v>0.24672834906013108</c:v>
                </c:pt>
                <c:pt idx="224">
                  <c:v>0.2058110915419249</c:v>
                </c:pt>
                <c:pt idx="225">
                  <c:v>3.3830493808975488</c:v>
                </c:pt>
                <c:pt idx="226">
                  <c:v>1.0046907617950982</c:v>
                </c:pt>
                <c:pt idx="227">
                  <c:v>2.0426058834098519</c:v>
                </c:pt>
                <c:pt idx="228">
                  <c:v>2.0790171108552258</c:v>
                </c:pt>
                <c:pt idx="229">
                  <c:v>0.52121269558104366</c:v>
                </c:pt>
                <c:pt idx="230">
                  <c:v>-0.13146976013817557</c:v>
                </c:pt>
                <c:pt idx="231">
                  <c:v>1.7992179578442089</c:v>
                </c:pt>
                <c:pt idx="232">
                  <c:v>2.4315111628882491</c:v>
                </c:pt>
                <c:pt idx="233">
                  <c:v>2.9536298322591286</c:v>
                </c:pt>
                <c:pt idx="234">
                  <c:v>2.4766580179898625</c:v>
                </c:pt>
                <c:pt idx="235">
                  <c:v>-0.28349060636748358</c:v>
                </c:pt>
                <c:pt idx="236">
                  <c:v>0.62485973983490695</c:v>
                </c:pt>
                <c:pt idx="237">
                  <c:v>-1.2893477343691604</c:v>
                </c:pt>
                <c:pt idx="238">
                  <c:v>-0.72088676444198541</c:v>
                </c:pt>
                <c:pt idx="239">
                  <c:v>-0.3987134759686537</c:v>
                </c:pt>
                <c:pt idx="240">
                  <c:v>0.78263138001525334</c:v>
                </c:pt>
                <c:pt idx="241">
                  <c:v>0.13443151459526526</c:v>
                </c:pt>
                <c:pt idx="242">
                  <c:v>-0.50900488826247603</c:v>
                </c:pt>
                <c:pt idx="243">
                  <c:v>-0.42195540418118505</c:v>
                </c:pt>
                <c:pt idx="244">
                  <c:v>-1.1722635984657024</c:v>
                </c:pt>
                <c:pt idx="245">
                  <c:v>0.18419227639036251</c:v>
                </c:pt>
                <c:pt idx="246">
                  <c:v>1.1072635971422589</c:v>
                </c:pt>
                <c:pt idx="247">
                  <c:v>0.3887022054851883</c:v>
                </c:pt>
                <c:pt idx="248">
                  <c:v>8.1215452685020395E-2</c:v>
                </c:pt>
                <c:pt idx="249">
                  <c:v>-0.98647488826247631</c:v>
                </c:pt>
                <c:pt idx="250">
                  <c:v>3.0833970816646978</c:v>
                </c:pt>
                <c:pt idx="251">
                  <c:v>-0.82781307399321236</c:v>
                </c:pt>
                <c:pt idx="252">
                  <c:v>0.58990239033362712</c:v>
                </c:pt>
                <c:pt idx="253">
                  <c:v>-0.11981449704655134</c:v>
                </c:pt>
                <c:pt idx="254">
                  <c:v>-0.82731488826247634</c:v>
                </c:pt>
                <c:pt idx="255">
                  <c:v>-0.23520600176459183</c:v>
                </c:pt>
                <c:pt idx="256">
                  <c:v>-0.88276812558508055</c:v>
                </c:pt>
                <c:pt idx="257">
                  <c:v>0.51480208078240075</c:v>
                </c:pt>
                <c:pt idx="258">
                  <c:v>-0.61494882635222936</c:v>
                </c:pt>
                <c:pt idx="259">
                  <c:v>-0.42416482235800856</c:v>
                </c:pt>
                <c:pt idx="260">
                  <c:v>2.11321447685591</c:v>
                </c:pt>
                <c:pt idx="261">
                  <c:v>3.3186683179039402</c:v>
                </c:pt>
                <c:pt idx="262">
                  <c:v>2.1367991589519701</c:v>
                </c:pt>
                <c:pt idx="263">
                  <c:v>-0.20428142637549573</c:v>
                </c:pt>
                <c:pt idx="264">
                  <c:v>3.4100391589519705</c:v>
                </c:pt>
                <c:pt idx="265">
                  <c:v>-2.3455329163317788</c:v>
                </c:pt>
                <c:pt idx="266">
                  <c:v>2.45510915895197</c:v>
                </c:pt>
                <c:pt idx="267">
                  <c:v>-0.66893261641915291</c:v>
                </c:pt>
                <c:pt idx="268">
                  <c:v>1.7271193179039401</c:v>
                </c:pt>
                <c:pt idx="269">
                  <c:v>0.37736722462887595</c:v>
                </c:pt>
                <c:pt idx="270">
                  <c:v>-2.4854221915756014</c:v>
                </c:pt>
                <c:pt idx="271">
                  <c:v>-0.60806370070089599</c:v>
                </c:pt>
                <c:pt idx="272">
                  <c:v>-0.78102410508887132</c:v>
                </c:pt>
                <c:pt idx="273">
                  <c:v>-0.39198153717094719</c:v>
                </c:pt>
                <c:pt idx="274">
                  <c:v>2.65435473915581</c:v>
                </c:pt>
                <c:pt idx="275">
                  <c:v>-0.22151780644842844</c:v>
                </c:pt>
                <c:pt idx="276">
                  <c:v>0.69966136180327076</c:v>
                </c:pt>
                <c:pt idx="277">
                  <c:v>0.6753462999577593</c:v>
                </c:pt>
                <c:pt idx="278">
                  <c:v>-0.54581662353039029</c:v>
                </c:pt>
                <c:pt idx="279">
                  <c:v>-1.2510752284586335</c:v>
                </c:pt>
                <c:pt idx="280">
                  <c:v>-1.2773107277363351</c:v>
                </c:pt>
                <c:pt idx="281">
                  <c:v>0.22479562802787001</c:v>
                </c:pt>
                <c:pt idx="282">
                  <c:v>-1.2540765996751162</c:v>
                </c:pt>
                <c:pt idx="283">
                  <c:v>0.27189496289269321</c:v>
                </c:pt>
                <c:pt idx="284">
                  <c:v>3.1572576199239073</c:v>
                </c:pt>
                <c:pt idx="285">
                  <c:v>7.2163119435348939</c:v>
                </c:pt>
                <c:pt idx="286">
                  <c:v>-0.74382118380096429</c:v>
                </c:pt>
                <c:pt idx="287">
                  <c:v>-0.84829458346719022</c:v>
                </c:pt>
                <c:pt idx="288">
                  <c:v>-4.6197323137331017</c:v>
                </c:pt>
                <c:pt idx="289">
                  <c:v>-0.52292201554926798</c:v>
                </c:pt>
                <c:pt idx="290">
                  <c:v>-0.32034556102622247</c:v>
                </c:pt>
                <c:pt idx="291">
                  <c:v>-0.18213896688809506</c:v>
                </c:pt>
                <c:pt idx="292">
                  <c:v>-0.6779992415833842</c:v>
                </c:pt>
                <c:pt idx="293">
                  <c:v>-1.0707150841591986</c:v>
                </c:pt>
                <c:pt idx="294">
                  <c:v>1.6288657110051039</c:v>
                </c:pt>
                <c:pt idx="295">
                  <c:v>-2.3827540310985356</c:v>
                </c:pt>
                <c:pt idx="296">
                  <c:v>-2.0820113311229917</c:v>
                </c:pt>
                <c:pt idx="297">
                  <c:v>-1.5604534279139237</c:v>
                </c:pt>
                <c:pt idx="298">
                  <c:v>-1.3073254885471783</c:v>
                </c:pt>
                <c:pt idx="299">
                  <c:v>-1.5944361729734506</c:v>
                </c:pt>
                <c:pt idx="300">
                  <c:v>2.4085801519467864</c:v>
                </c:pt>
                <c:pt idx="301">
                  <c:v>0.48900491584080008</c:v>
                </c:pt>
                <c:pt idx="302">
                  <c:v>-1.4781339507175701</c:v>
                </c:pt>
                <c:pt idx="303">
                  <c:v>-0.42935045298145713</c:v>
                </c:pt>
                <c:pt idx="304">
                  <c:v>-1.6729076065668202</c:v>
                </c:pt>
                <c:pt idx="305">
                  <c:v>-2.0510839507175724</c:v>
                </c:pt>
                <c:pt idx="306">
                  <c:v>-0.4861694182683749</c:v>
                </c:pt>
                <c:pt idx="307">
                  <c:v>-1.0699266485979244</c:v>
                </c:pt>
                <c:pt idx="308">
                  <c:v>-2.3152424422509306</c:v>
                </c:pt>
                <c:pt idx="309">
                  <c:v>-3.145276319636821</c:v>
                </c:pt>
                <c:pt idx="310">
                  <c:v>0.83862982397366714</c:v>
                </c:pt>
                <c:pt idx="311">
                  <c:v>-2.3443017871876215</c:v>
                </c:pt>
                <c:pt idx="312">
                  <c:v>-0.97720550081928881</c:v>
                </c:pt>
                <c:pt idx="313">
                  <c:v>0.21309297526179538</c:v>
                </c:pt>
                <c:pt idx="314">
                  <c:v>-0.55299598116551252</c:v>
                </c:pt>
                <c:pt idx="315">
                  <c:v>-1.4690312160895322</c:v>
                </c:pt>
                <c:pt idx="316">
                  <c:v>-1.2562693665917202</c:v>
                </c:pt>
                <c:pt idx="317">
                  <c:v>-0.64888710036712283</c:v>
                </c:pt>
                <c:pt idx="318">
                  <c:v>-0.67325621608953234</c:v>
                </c:pt>
                <c:pt idx="319">
                  <c:v>0.79390203918027069</c:v>
                </c:pt>
                <c:pt idx="320">
                  <c:v>0.62565663842906538</c:v>
                </c:pt>
                <c:pt idx="321">
                  <c:v>0.50681093201843197</c:v>
                </c:pt>
                <c:pt idx="322">
                  <c:v>0.39011377350927168</c:v>
                </c:pt>
                <c:pt idx="323">
                  <c:v>0.21088702539686111</c:v>
                </c:pt>
                <c:pt idx="324">
                  <c:v>-1.0286015371709478</c:v>
                </c:pt>
                <c:pt idx="325">
                  <c:v>-2.2505542300972117</c:v>
                </c:pt>
                <c:pt idx="326">
                  <c:v>-1.9229141274025636</c:v>
                </c:pt>
                <c:pt idx="327">
                  <c:v>-2.3018415371709473</c:v>
                </c:pt>
                <c:pt idx="328">
                  <c:v>-1.0626871003671212</c:v>
                </c:pt>
                <c:pt idx="329">
                  <c:v>0.76009919978461937</c:v>
                </c:pt>
                <c:pt idx="330">
                  <c:v>-1.0481046547339807</c:v>
                </c:pt>
                <c:pt idx="331">
                  <c:v>-0.44575551791014156</c:v>
                </c:pt>
                <c:pt idx="332">
                  <c:v>-1.949034428437237</c:v>
                </c:pt>
                <c:pt idx="333">
                  <c:v>-0.31480503953182293</c:v>
                </c:pt>
                <c:pt idx="334">
                  <c:v>-0.82907846151173636</c:v>
                </c:pt>
                <c:pt idx="335">
                  <c:v>-0.85463292062925156</c:v>
                </c:pt>
                <c:pt idx="336">
                  <c:v>-0.27200801183772683</c:v>
                </c:pt>
                <c:pt idx="337">
                  <c:v>2.8755763875825746</c:v>
                </c:pt>
                <c:pt idx="338">
                  <c:v>2.3770684930298813</c:v>
                </c:pt>
                <c:pt idx="339">
                  <c:v>2.3529156818366381</c:v>
                </c:pt>
                <c:pt idx="340">
                  <c:v>1.8616730779828821</c:v>
                </c:pt>
                <c:pt idx="341">
                  <c:v>-1.1674547347235702</c:v>
                </c:pt>
                <c:pt idx="342">
                  <c:v>2.6366955097097158</c:v>
                </c:pt>
                <c:pt idx="343">
                  <c:v>4.5536377512955823</c:v>
                </c:pt>
                <c:pt idx="344">
                  <c:v>1.5785883209029592</c:v>
                </c:pt>
                <c:pt idx="345">
                  <c:v>2.7607346850237384</c:v>
                </c:pt>
                <c:pt idx="346">
                  <c:v>8.0566352429200769</c:v>
                </c:pt>
                <c:pt idx="347">
                  <c:v>1.2548922713109452</c:v>
                </c:pt>
                <c:pt idx="348">
                  <c:v>4.3225421692795045</c:v>
                </c:pt>
                <c:pt idx="349">
                  <c:v>1.4026752249060301</c:v>
                </c:pt>
                <c:pt idx="350">
                  <c:v>6.1373149183802767E-2</c:v>
                </c:pt>
                <c:pt idx="351">
                  <c:v>3.1798163163816504</c:v>
                </c:pt>
                <c:pt idx="352">
                  <c:v>2.2687884335797239</c:v>
                </c:pt>
                <c:pt idx="353">
                  <c:v>1.4394865299844177</c:v>
                </c:pt>
                <c:pt idx="354">
                  <c:v>-3.7231187552270342</c:v>
                </c:pt>
                <c:pt idx="355">
                  <c:v>6.2476584335797245</c:v>
                </c:pt>
                <c:pt idx="356">
                  <c:v>-3.1886719639007275</c:v>
                </c:pt>
                <c:pt idx="357">
                  <c:v>-1.7668486851315564</c:v>
                </c:pt>
                <c:pt idx="358">
                  <c:v>3.3540317909185404</c:v>
                </c:pt>
                <c:pt idx="359">
                  <c:v>-4.8585121643276317</c:v>
                </c:pt>
                <c:pt idx="360">
                  <c:v>-2.9910240363209786</c:v>
                </c:pt>
                <c:pt idx="361">
                  <c:v>-1.883343284438606</c:v>
                </c:pt>
                <c:pt idx="362">
                  <c:v>-3.6540761608184411</c:v>
                </c:pt>
                <c:pt idx="363">
                  <c:v>-6.8867235583591722</c:v>
                </c:pt>
                <c:pt idx="364">
                  <c:v>-3.9071463349175595</c:v>
                </c:pt>
                <c:pt idx="365">
                  <c:v>-2.5806957515020024</c:v>
                </c:pt>
                <c:pt idx="366">
                  <c:v>1.2330422754266968</c:v>
                </c:pt>
                <c:pt idx="367">
                  <c:v>-1.5893669606667586</c:v>
                </c:pt>
                <c:pt idx="368">
                  <c:v>-0.56659393236150635</c:v>
                </c:pt>
                <c:pt idx="369">
                  <c:v>-2.9472951213663148</c:v>
                </c:pt>
                <c:pt idx="370">
                  <c:v>1.7049607601477259</c:v>
                </c:pt>
                <c:pt idx="371">
                  <c:v>-1.0339847184310571</c:v>
                </c:pt>
                <c:pt idx="372">
                  <c:v>-1.1733698330381479</c:v>
                </c:pt>
                <c:pt idx="373">
                  <c:v>-0.91404727454823487</c:v>
                </c:pt>
                <c:pt idx="374">
                  <c:v>0.25180436648470028</c:v>
                </c:pt>
                <c:pt idx="375">
                  <c:v>-1.8021155266743065</c:v>
                </c:pt>
                <c:pt idx="376">
                  <c:v>2.4565050910580037</c:v>
                </c:pt>
                <c:pt idx="377">
                  <c:v>-2.315829430102891</c:v>
                </c:pt>
                <c:pt idx="378">
                  <c:v>-0.35261631888610445</c:v>
                </c:pt>
                <c:pt idx="379">
                  <c:v>-1.2631904342409168</c:v>
                </c:pt>
                <c:pt idx="380">
                  <c:v>-1.0380461991436434</c:v>
                </c:pt>
                <c:pt idx="381">
                  <c:v>-0.90235858654553702</c:v>
                </c:pt>
                <c:pt idx="382">
                  <c:v>-0.26672920290246083</c:v>
                </c:pt>
                <c:pt idx="383">
                  <c:v>-1.7248199220919318</c:v>
                </c:pt>
                <c:pt idx="384">
                  <c:v>-0.1997536873738639</c:v>
                </c:pt>
                <c:pt idx="385">
                  <c:v>-2.9277633311587401</c:v>
                </c:pt>
                <c:pt idx="386">
                  <c:v>-0.51951574173168247</c:v>
                </c:pt>
                <c:pt idx="387">
                  <c:v>0.18407755373491241</c:v>
                </c:pt>
                <c:pt idx="388">
                  <c:v>-1.7091906368949115</c:v>
                </c:pt>
                <c:pt idx="389">
                  <c:v>-2.7354062881974244</c:v>
                </c:pt>
                <c:pt idx="390">
                  <c:v>3.0010726020800647</c:v>
                </c:pt>
                <c:pt idx="391">
                  <c:v>-2.7771883946592109</c:v>
                </c:pt>
                <c:pt idx="392">
                  <c:v>0.84171793449647225</c:v>
                </c:pt>
                <c:pt idx="393">
                  <c:v>2.5688308875267101</c:v>
                </c:pt>
                <c:pt idx="394">
                  <c:v>-1.5934284413793449</c:v>
                </c:pt>
                <c:pt idx="395">
                  <c:v>-1.0906457047818705</c:v>
                </c:pt>
                <c:pt idx="396">
                  <c:v>-2.318782522915491</c:v>
                </c:pt>
                <c:pt idx="397">
                  <c:v>-1.8791780360713535</c:v>
                </c:pt>
                <c:pt idx="398">
                  <c:v>0.65906523484880708</c:v>
                </c:pt>
                <c:pt idx="399">
                  <c:v>-4.1477827477431894</c:v>
                </c:pt>
                <c:pt idx="400">
                  <c:v>-1.7257824462650877</c:v>
                </c:pt>
                <c:pt idx="401">
                  <c:v>0.77830347758260032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44-4346-91F8-4447C6C39972}"/>
            </c:ext>
          </c:extLst>
        </c:ser>
        <c:ser>
          <c:idx val="0"/>
          <c:order val="1"/>
          <c:tx>
            <c:v>Model4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3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evaluation_model4!$D$2:$D$403</c:f>
              <c:numCache>
                <c:formatCode>General</c:formatCode>
                <c:ptCount val="402"/>
                <c:pt idx="0">
                  <c:v>17.34789</c:v>
                </c:pt>
                <c:pt idx="1">
                  <c:v>17.889019999999999</c:v>
                </c:pt>
                <c:pt idx="2">
                  <c:v>24.22</c:v>
                </c:pt>
                <c:pt idx="3">
                  <c:v>23.65</c:v>
                </c:pt>
                <c:pt idx="4">
                  <c:v>22.8</c:v>
                </c:pt>
                <c:pt idx="5">
                  <c:v>19.899999999999999</c:v>
                </c:pt>
                <c:pt idx="6">
                  <c:v>20.65831</c:v>
                </c:pt>
                <c:pt idx="7">
                  <c:v>19.03</c:v>
                </c:pt>
                <c:pt idx="8">
                  <c:v>21.35859</c:v>
                </c:pt>
                <c:pt idx="9">
                  <c:v>21.454090000000001</c:v>
                </c:pt>
                <c:pt idx="10">
                  <c:v>20.276340000000001</c:v>
                </c:pt>
                <c:pt idx="11">
                  <c:v>19.576059999999998</c:v>
                </c:pt>
                <c:pt idx="12">
                  <c:v>25.17831</c:v>
                </c:pt>
                <c:pt idx="13">
                  <c:v>21.8</c:v>
                </c:pt>
                <c:pt idx="14">
                  <c:v>19.350000000000001</c:v>
                </c:pt>
                <c:pt idx="15">
                  <c:v>22.31352</c:v>
                </c:pt>
                <c:pt idx="16">
                  <c:v>25.114650000000001</c:v>
                </c:pt>
                <c:pt idx="17">
                  <c:v>17.920850000000002</c:v>
                </c:pt>
                <c:pt idx="18">
                  <c:v>30.05</c:v>
                </c:pt>
                <c:pt idx="19">
                  <c:v>21.294930000000001</c:v>
                </c:pt>
                <c:pt idx="20">
                  <c:v>23.586760000000002</c:v>
                </c:pt>
                <c:pt idx="21">
                  <c:v>17.411549999999998</c:v>
                </c:pt>
                <c:pt idx="22">
                  <c:v>22.186199999999999</c:v>
                </c:pt>
                <c:pt idx="23">
                  <c:v>24.66902</c:v>
                </c:pt>
                <c:pt idx="24">
                  <c:v>28.043099999999999</c:v>
                </c:pt>
                <c:pt idx="25">
                  <c:v>14.4831</c:v>
                </c:pt>
                <c:pt idx="26">
                  <c:v>16.201969999999999</c:v>
                </c:pt>
                <c:pt idx="27">
                  <c:v>25.14648</c:v>
                </c:pt>
                <c:pt idx="28">
                  <c:v>25.78</c:v>
                </c:pt>
                <c:pt idx="29">
                  <c:v>18.302820000000001</c:v>
                </c:pt>
                <c:pt idx="30">
                  <c:v>21.55</c:v>
                </c:pt>
                <c:pt idx="31">
                  <c:v>23.14113</c:v>
                </c:pt>
                <c:pt idx="32">
                  <c:v>0.5</c:v>
                </c:pt>
                <c:pt idx="33">
                  <c:v>5.9249999999999998</c:v>
                </c:pt>
                <c:pt idx="34">
                  <c:v>9.6999999999999993</c:v>
                </c:pt>
                <c:pt idx="35">
                  <c:v>1</c:v>
                </c:pt>
                <c:pt idx="36">
                  <c:v>6.85</c:v>
                </c:pt>
                <c:pt idx="37">
                  <c:v>5.4249999999999998</c:v>
                </c:pt>
                <c:pt idx="38">
                  <c:v>4.95</c:v>
                </c:pt>
                <c:pt idx="39">
                  <c:v>8.3000000000000007</c:v>
                </c:pt>
                <c:pt idx="40">
                  <c:v>9.1999999999999993</c:v>
                </c:pt>
                <c:pt idx="41">
                  <c:v>11.6</c:v>
                </c:pt>
                <c:pt idx="42">
                  <c:v>13.1</c:v>
                </c:pt>
                <c:pt idx="43">
                  <c:v>2.7</c:v>
                </c:pt>
                <c:pt idx="44">
                  <c:v>9.35</c:v>
                </c:pt>
                <c:pt idx="45">
                  <c:v>10.1</c:v>
                </c:pt>
                <c:pt idx="46">
                  <c:v>3</c:v>
                </c:pt>
                <c:pt idx="47">
                  <c:v>13.7</c:v>
                </c:pt>
                <c:pt idx="48">
                  <c:v>6.6</c:v>
                </c:pt>
                <c:pt idx="49">
                  <c:v>10.1</c:v>
                </c:pt>
                <c:pt idx="50">
                  <c:v>9.35</c:v>
                </c:pt>
                <c:pt idx="51">
                  <c:v>16.149999999999999</c:v>
                </c:pt>
                <c:pt idx="52">
                  <c:v>9.2744999999999997</c:v>
                </c:pt>
                <c:pt idx="53">
                  <c:v>6.75</c:v>
                </c:pt>
                <c:pt idx="54">
                  <c:v>7.65</c:v>
                </c:pt>
                <c:pt idx="55">
                  <c:v>6.25</c:v>
                </c:pt>
                <c:pt idx="56">
                  <c:v>6</c:v>
                </c:pt>
                <c:pt idx="57">
                  <c:v>8.8000000000000007</c:v>
                </c:pt>
                <c:pt idx="58">
                  <c:v>11.45</c:v>
                </c:pt>
                <c:pt idx="59">
                  <c:v>9.1</c:v>
                </c:pt>
                <c:pt idx="60">
                  <c:v>9.9499999999999993</c:v>
                </c:pt>
                <c:pt idx="61">
                  <c:v>12.6</c:v>
                </c:pt>
                <c:pt idx="62">
                  <c:v>7.55</c:v>
                </c:pt>
                <c:pt idx="63">
                  <c:v>11.95</c:v>
                </c:pt>
                <c:pt idx="64">
                  <c:v>10.3</c:v>
                </c:pt>
                <c:pt idx="65">
                  <c:v>11.75</c:v>
                </c:pt>
                <c:pt idx="66">
                  <c:v>11.33183</c:v>
                </c:pt>
                <c:pt idx="67">
                  <c:v>11.93662</c:v>
                </c:pt>
                <c:pt idx="68">
                  <c:v>9.7084510000000002</c:v>
                </c:pt>
                <c:pt idx="69">
                  <c:v>20.626480000000001</c:v>
                </c:pt>
                <c:pt idx="70">
                  <c:v>12.859719999999999</c:v>
                </c:pt>
                <c:pt idx="71">
                  <c:v>18.939440000000001</c:v>
                </c:pt>
                <c:pt idx="72">
                  <c:v>13.1462</c:v>
                </c:pt>
                <c:pt idx="73">
                  <c:v>9.3583110000000005</c:v>
                </c:pt>
                <c:pt idx="74">
                  <c:v>9.8676060000000003</c:v>
                </c:pt>
                <c:pt idx="75">
                  <c:v>13.528169999999999</c:v>
                </c:pt>
                <c:pt idx="76">
                  <c:v>16.074649999999998</c:v>
                </c:pt>
                <c:pt idx="77">
                  <c:v>16.074649999999998</c:v>
                </c:pt>
                <c:pt idx="78">
                  <c:v>7.2256349999999996</c:v>
                </c:pt>
                <c:pt idx="79">
                  <c:v>9.1036619999999999</c:v>
                </c:pt>
                <c:pt idx="80">
                  <c:v>19.862539999999999</c:v>
                </c:pt>
                <c:pt idx="81">
                  <c:v>8.4988740000000007</c:v>
                </c:pt>
                <c:pt idx="82">
                  <c:v>10.886200000000001</c:v>
                </c:pt>
                <c:pt idx="83">
                  <c:v>11.968450000000001</c:v>
                </c:pt>
                <c:pt idx="84">
                  <c:v>10.09042</c:v>
                </c:pt>
                <c:pt idx="85">
                  <c:v>19.098590000000002</c:v>
                </c:pt>
                <c:pt idx="86">
                  <c:v>13.49634</c:v>
                </c:pt>
                <c:pt idx="87">
                  <c:v>19.544229999999999</c:v>
                </c:pt>
                <c:pt idx="88">
                  <c:v>6.4616910000000001</c:v>
                </c:pt>
                <c:pt idx="89">
                  <c:v>8.0850720000000003</c:v>
                </c:pt>
                <c:pt idx="90">
                  <c:v>11.554650000000001</c:v>
                </c:pt>
                <c:pt idx="91">
                  <c:v>18.461970000000001</c:v>
                </c:pt>
                <c:pt idx="92">
                  <c:v>13.84648</c:v>
                </c:pt>
                <c:pt idx="93">
                  <c:v>9.9312690000000003</c:v>
                </c:pt>
                <c:pt idx="94">
                  <c:v>16.552109999999999</c:v>
                </c:pt>
                <c:pt idx="95">
                  <c:v>11.33183</c:v>
                </c:pt>
                <c:pt idx="96">
                  <c:v>8.6898599999999995</c:v>
                </c:pt>
                <c:pt idx="97">
                  <c:v>13.973800000000001</c:v>
                </c:pt>
                <c:pt idx="98">
                  <c:v>19.098590000000002</c:v>
                </c:pt>
                <c:pt idx="99">
                  <c:v>7.4484519999999996</c:v>
                </c:pt>
                <c:pt idx="100">
                  <c:v>11.42733</c:v>
                </c:pt>
                <c:pt idx="101">
                  <c:v>12.223100000000001</c:v>
                </c:pt>
                <c:pt idx="102">
                  <c:v>20.053519999999999</c:v>
                </c:pt>
                <c:pt idx="103">
                  <c:v>24.191549999999999</c:v>
                </c:pt>
                <c:pt idx="104">
                  <c:v>19.576059999999998</c:v>
                </c:pt>
                <c:pt idx="105">
                  <c:v>12.25493</c:v>
                </c:pt>
                <c:pt idx="106">
                  <c:v>11.618309999999999</c:v>
                </c:pt>
                <c:pt idx="107">
                  <c:v>7.0346479999999998</c:v>
                </c:pt>
                <c:pt idx="108">
                  <c:v>14.57859</c:v>
                </c:pt>
                <c:pt idx="109">
                  <c:v>8.6898599999999995</c:v>
                </c:pt>
                <c:pt idx="110">
                  <c:v>9.8676060000000003</c:v>
                </c:pt>
                <c:pt idx="111">
                  <c:v>14.4831</c:v>
                </c:pt>
                <c:pt idx="112">
                  <c:v>20.849299999999999</c:v>
                </c:pt>
                <c:pt idx="113">
                  <c:v>13.84648</c:v>
                </c:pt>
                <c:pt idx="114">
                  <c:v>19.544229999999999</c:v>
                </c:pt>
                <c:pt idx="115">
                  <c:v>8.5625359999999997</c:v>
                </c:pt>
                <c:pt idx="116">
                  <c:v>9.8039450000000006</c:v>
                </c:pt>
                <c:pt idx="117">
                  <c:v>15.85183</c:v>
                </c:pt>
                <c:pt idx="118">
                  <c:v>14.132960000000001</c:v>
                </c:pt>
                <c:pt idx="119">
                  <c:v>18.557469999999999</c:v>
                </c:pt>
                <c:pt idx="120">
                  <c:v>19.639720000000001</c:v>
                </c:pt>
                <c:pt idx="121">
                  <c:v>15.788169999999999</c:v>
                </c:pt>
                <c:pt idx="122">
                  <c:v>10.50423</c:v>
                </c:pt>
                <c:pt idx="123">
                  <c:v>6.4616910000000001</c:v>
                </c:pt>
                <c:pt idx="124">
                  <c:v>13.08254</c:v>
                </c:pt>
                <c:pt idx="125">
                  <c:v>18.65296</c:v>
                </c:pt>
                <c:pt idx="126">
                  <c:v>8.6261980000000005</c:v>
                </c:pt>
                <c:pt idx="127">
                  <c:v>22.6</c:v>
                </c:pt>
                <c:pt idx="128">
                  <c:v>17.920850000000002</c:v>
                </c:pt>
                <c:pt idx="129">
                  <c:v>18.1755</c:v>
                </c:pt>
                <c:pt idx="130">
                  <c:v>12.955209999999999</c:v>
                </c:pt>
                <c:pt idx="131">
                  <c:v>11.3</c:v>
                </c:pt>
                <c:pt idx="132">
                  <c:v>7.9577470000000003</c:v>
                </c:pt>
                <c:pt idx="133">
                  <c:v>7.3847889999999996</c:v>
                </c:pt>
                <c:pt idx="134">
                  <c:v>22.759160000000001</c:v>
                </c:pt>
                <c:pt idx="135">
                  <c:v>12.063940000000001</c:v>
                </c:pt>
                <c:pt idx="136">
                  <c:v>11.045349999999999</c:v>
                </c:pt>
                <c:pt idx="137">
                  <c:v>20.276340000000001</c:v>
                </c:pt>
                <c:pt idx="138">
                  <c:v>21.80423</c:v>
                </c:pt>
                <c:pt idx="139">
                  <c:v>27.692959999999999</c:v>
                </c:pt>
                <c:pt idx="140">
                  <c:v>19.735209999999999</c:v>
                </c:pt>
                <c:pt idx="141">
                  <c:v>19.098590000000002</c:v>
                </c:pt>
                <c:pt idx="142">
                  <c:v>11.618309999999999</c:v>
                </c:pt>
                <c:pt idx="143">
                  <c:v>19.735209999999999</c:v>
                </c:pt>
                <c:pt idx="144">
                  <c:v>23.714089999999999</c:v>
                </c:pt>
                <c:pt idx="145">
                  <c:v>13.369020000000001</c:v>
                </c:pt>
                <c:pt idx="146">
                  <c:v>20.371829999999999</c:v>
                </c:pt>
                <c:pt idx="147">
                  <c:v>13.687329999999999</c:v>
                </c:pt>
                <c:pt idx="148">
                  <c:v>17.18873</c:v>
                </c:pt>
                <c:pt idx="149">
                  <c:v>15.59718</c:v>
                </c:pt>
                <c:pt idx="150">
                  <c:v>23.077470000000002</c:v>
                </c:pt>
                <c:pt idx="151">
                  <c:v>20.69014</c:v>
                </c:pt>
                <c:pt idx="152">
                  <c:v>7.0028180000000004</c:v>
                </c:pt>
                <c:pt idx="153">
                  <c:v>11</c:v>
                </c:pt>
                <c:pt idx="154">
                  <c:v>17.82535</c:v>
                </c:pt>
                <c:pt idx="155">
                  <c:v>15.27887</c:v>
                </c:pt>
                <c:pt idx="156">
                  <c:v>12.7324</c:v>
                </c:pt>
                <c:pt idx="157">
                  <c:v>10.98169</c:v>
                </c:pt>
                <c:pt idx="158">
                  <c:v>24.191549999999999</c:v>
                </c:pt>
                <c:pt idx="159">
                  <c:v>12.7324</c:v>
                </c:pt>
                <c:pt idx="160">
                  <c:v>16.552109999999999</c:v>
                </c:pt>
                <c:pt idx="161">
                  <c:v>17.18873</c:v>
                </c:pt>
                <c:pt idx="162">
                  <c:v>24.66902</c:v>
                </c:pt>
                <c:pt idx="163">
                  <c:v>7.0028180000000004</c:v>
                </c:pt>
                <c:pt idx="164">
                  <c:v>20.371829999999999</c:v>
                </c:pt>
                <c:pt idx="165">
                  <c:v>21.963380000000001</c:v>
                </c:pt>
                <c:pt idx="166">
                  <c:v>9.549296</c:v>
                </c:pt>
                <c:pt idx="167">
                  <c:v>7.3211269999999997</c:v>
                </c:pt>
                <c:pt idx="168">
                  <c:v>10.34507</c:v>
                </c:pt>
                <c:pt idx="169">
                  <c:v>16.233799999999999</c:v>
                </c:pt>
                <c:pt idx="170">
                  <c:v>15.59718</c:v>
                </c:pt>
                <c:pt idx="171">
                  <c:v>21.64507</c:v>
                </c:pt>
                <c:pt idx="172">
                  <c:v>12.25493</c:v>
                </c:pt>
                <c:pt idx="173">
                  <c:v>10.82254</c:v>
                </c:pt>
                <c:pt idx="174">
                  <c:v>9.8676060000000003</c:v>
                </c:pt>
                <c:pt idx="175">
                  <c:v>9.3901409999999998</c:v>
                </c:pt>
                <c:pt idx="176">
                  <c:v>10.854369999999999</c:v>
                </c:pt>
                <c:pt idx="177">
                  <c:v>11.14085</c:v>
                </c:pt>
                <c:pt idx="178">
                  <c:v>11.777469999999999</c:v>
                </c:pt>
                <c:pt idx="179">
                  <c:v>11.204510000000001</c:v>
                </c:pt>
                <c:pt idx="180">
                  <c:v>15.438029999999999</c:v>
                </c:pt>
                <c:pt idx="181">
                  <c:v>9.8676060000000003</c:v>
                </c:pt>
                <c:pt idx="182">
                  <c:v>6.5253519999999998</c:v>
                </c:pt>
                <c:pt idx="183">
                  <c:v>13.114369999999999</c:v>
                </c:pt>
                <c:pt idx="184">
                  <c:v>9.3901409999999998</c:v>
                </c:pt>
                <c:pt idx="185">
                  <c:v>11.68197</c:v>
                </c:pt>
                <c:pt idx="186">
                  <c:v>13.209860000000001</c:v>
                </c:pt>
                <c:pt idx="187">
                  <c:v>8.9763380000000002</c:v>
                </c:pt>
                <c:pt idx="188">
                  <c:v>12.09578</c:v>
                </c:pt>
                <c:pt idx="189">
                  <c:v>13.94197</c:v>
                </c:pt>
                <c:pt idx="190">
                  <c:v>11.618309999999999</c:v>
                </c:pt>
                <c:pt idx="191">
                  <c:v>6.5890149999999998</c:v>
                </c:pt>
                <c:pt idx="192">
                  <c:v>7.9577470000000003</c:v>
                </c:pt>
                <c:pt idx="193">
                  <c:v>16.64761</c:v>
                </c:pt>
                <c:pt idx="194">
                  <c:v>9.899438</c:v>
                </c:pt>
                <c:pt idx="195">
                  <c:v>12.82789</c:v>
                </c:pt>
                <c:pt idx="196">
                  <c:v>9.899438</c:v>
                </c:pt>
                <c:pt idx="197">
                  <c:v>12.47775</c:v>
                </c:pt>
                <c:pt idx="198">
                  <c:v>13.71916</c:v>
                </c:pt>
                <c:pt idx="199">
                  <c:v>16.233799999999999</c:v>
                </c:pt>
                <c:pt idx="200">
                  <c:v>8.2760569999999998</c:v>
                </c:pt>
                <c:pt idx="201">
                  <c:v>7.1301410000000001</c:v>
                </c:pt>
                <c:pt idx="202">
                  <c:v>12.92338</c:v>
                </c:pt>
                <c:pt idx="203">
                  <c:v>11.33183</c:v>
                </c:pt>
                <c:pt idx="204">
                  <c:v>8.2760569999999998</c:v>
                </c:pt>
                <c:pt idx="205">
                  <c:v>7.7985920000000002</c:v>
                </c:pt>
                <c:pt idx="206">
                  <c:v>3.7878880000000001</c:v>
                </c:pt>
                <c:pt idx="207">
                  <c:v>6.8436630000000003</c:v>
                </c:pt>
                <c:pt idx="208">
                  <c:v>16.456620000000001</c:v>
                </c:pt>
                <c:pt idx="209">
                  <c:v>13.71916</c:v>
                </c:pt>
                <c:pt idx="210">
                  <c:v>12.41409</c:v>
                </c:pt>
                <c:pt idx="211">
                  <c:v>11.618309999999999</c:v>
                </c:pt>
                <c:pt idx="212">
                  <c:v>8.5943670000000001</c:v>
                </c:pt>
                <c:pt idx="213">
                  <c:v>9.549296</c:v>
                </c:pt>
                <c:pt idx="214">
                  <c:v>16.615780000000001</c:v>
                </c:pt>
                <c:pt idx="215">
                  <c:v>11.14085</c:v>
                </c:pt>
                <c:pt idx="216">
                  <c:v>8.7535220000000002</c:v>
                </c:pt>
                <c:pt idx="217">
                  <c:v>14.57859</c:v>
                </c:pt>
                <c:pt idx="218">
                  <c:v>11.777469999999999</c:v>
                </c:pt>
                <c:pt idx="219">
                  <c:v>7.7667609999999998</c:v>
                </c:pt>
                <c:pt idx="220">
                  <c:v>13.050700000000001</c:v>
                </c:pt>
                <c:pt idx="221">
                  <c:v>10.727040000000001</c:v>
                </c:pt>
                <c:pt idx="222">
                  <c:v>12.7324</c:v>
                </c:pt>
                <c:pt idx="223">
                  <c:v>10.15409</c:v>
                </c:pt>
                <c:pt idx="224">
                  <c:v>8.6580290000000009</c:v>
                </c:pt>
                <c:pt idx="225">
                  <c:v>7.0983099999999997</c:v>
                </c:pt>
                <c:pt idx="226">
                  <c:v>8.4352119999999999</c:v>
                </c:pt>
                <c:pt idx="227">
                  <c:v>23.745920000000002</c:v>
                </c:pt>
                <c:pt idx="228">
                  <c:v>19.416899999999998</c:v>
                </c:pt>
                <c:pt idx="229">
                  <c:v>9.549296</c:v>
                </c:pt>
                <c:pt idx="230">
                  <c:v>9.2309870000000007</c:v>
                </c:pt>
                <c:pt idx="231">
                  <c:v>8.0532400000000006</c:v>
                </c:pt>
                <c:pt idx="232">
                  <c:v>16.456620000000001</c:v>
                </c:pt>
                <c:pt idx="233">
                  <c:v>21.963380000000001</c:v>
                </c:pt>
                <c:pt idx="234">
                  <c:v>20.371829999999999</c:v>
                </c:pt>
                <c:pt idx="235">
                  <c:v>0.95492960000000005</c:v>
                </c:pt>
                <c:pt idx="236">
                  <c:v>17.18873</c:v>
                </c:pt>
                <c:pt idx="237">
                  <c:v>15.119719999999999</c:v>
                </c:pt>
                <c:pt idx="238">
                  <c:v>9.8676060000000003</c:v>
                </c:pt>
                <c:pt idx="239">
                  <c:v>11.459160000000001</c:v>
                </c:pt>
                <c:pt idx="240">
                  <c:v>10.50423</c:v>
                </c:pt>
                <c:pt idx="241">
                  <c:v>6.0478880000000004</c:v>
                </c:pt>
                <c:pt idx="242">
                  <c:v>10.82254</c:v>
                </c:pt>
                <c:pt idx="243">
                  <c:v>14.00564</c:v>
                </c:pt>
                <c:pt idx="244">
                  <c:v>2.4191549999999999</c:v>
                </c:pt>
                <c:pt idx="245">
                  <c:v>13.528169999999999</c:v>
                </c:pt>
                <c:pt idx="246">
                  <c:v>6.5253519999999998</c:v>
                </c:pt>
                <c:pt idx="247">
                  <c:v>5.1566200000000002</c:v>
                </c:pt>
                <c:pt idx="248">
                  <c:v>6.3661979999999998</c:v>
                </c:pt>
                <c:pt idx="249">
                  <c:v>10.34507</c:v>
                </c:pt>
                <c:pt idx="250">
                  <c:v>8.5943670000000001</c:v>
                </c:pt>
                <c:pt idx="251">
                  <c:v>11.618309999999999</c:v>
                </c:pt>
                <c:pt idx="252">
                  <c:v>10.24958</c:v>
                </c:pt>
                <c:pt idx="253">
                  <c:v>14.865069999999999</c:v>
                </c:pt>
                <c:pt idx="254">
                  <c:v>10.50423</c:v>
                </c:pt>
                <c:pt idx="255">
                  <c:v>11.777469999999999</c:v>
                </c:pt>
                <c:pt idx="256">
                  <c:v>11.872960000000001</c:v>
                </c:pt>
                <c:pt idx="257">
                  <c:v>12.032109999999999</c:v>
                </c:pt>
                <c:pt idx="258">
                  <c:v>10.34507</c:v>
                </c:pt>
                <c:pt idx="259">
                  <c:v>9.549296</c:v>
                </c:pt>
                <c:pt idx="260">
                  <c:v>4.2971839999999997</c:v>
                </c:pt>
                <c:pt idx="261">
                  <c:v>4.774648</c:v>
                </c:pt>
                <c:pt idx="262">
                  <c:v>2.864789</c:v>
                </c:pt>
                <c:pt idx="263">
                  <c:v>7.0028180000000004</c:v>
                </c:pt>
                <c:pt idx="264">
                  <c:v>4.1380290000000004</c:v>
                </c:pt>
                <c:pt idx="265">
                  <c:v>11.777469999999999</c:v>
                </c:pt>
                <c:pt idx="266">
                  <c:v>3.1830989999999999</c:v>
                </c:pt>
                <c:pt idx="267">
                  <c:v>7.9577470000000003</c:v>
                </c:pt>
                <c:pt idx="268">
                  <c:v>3.1830989999999999</c:v>
                </c:pt>
                <c:pt idx="269">
                  <c:v>8.2760569999999998</c:v>
                </c:pt>
                <c:pt idx="270">
                  <c:v>23.236619999999998</c:v>
                </c:pt>
                <c:pt idx="271">
                  <c:v>14.101129999999999</c:v>
                </c:pt>
                <c:pt idx="272">
                  <c:v>18.84394</c:v>
                </c:pt>
                <c:pt idx="273">
                  <c:v>14.16479</c:v>
                </c:pt>
                <c:pt idx="274">
                  <c:v>15.91549</c:v>
                </c:pt>
                <c:pt idx="275">
                  <c:v>19.098590000000002</c:v>
                </c:pt>
                <c:pt idx="276">
                  <c:v>13.84648</c:v>
                </c:pt>
                <c:pt idx="277">
                  <c:v>30.398589999999999</c:v>
                </c:pt>
                <c:pt idx="278">
                  <c:v>10.886200000000001</c:v>
                </c:pt>
                <c:pt idx="279">
                  <c:v>8.0850720000000003</c:v>
                </c:pt>
                <c:pt idx="280">
                  <c:v>18.461970000000001</c:v>
                </c:pt>
                <c:pt idx="281">
                  <c:v>9.1036619999999999</c:v>
                </c:pt>
                <c:pt idx="282">
                  <c:v>14.865069999999999</c:v>
                </c:pt>
                <c:pt idx="283">
                  <c:v>10.217750000000001</c:v>
                </c:pt>
                <c:pt idx="284">
                  <c:v>11.045349999999999</c:v>
                </c:pt>
                <c:pt idx="285">
                  <c:v>32.785919999999997</c:v>
                </c:pt>
                <c:pt idx="286">
                  <c:v>18.461970000000001</c:v>
                </c:pt>
                <c:pt idx="287">
                  <c:v>17.252400000000002</c:v>
                </c:pt>
                <c:pt idx="288">
                  <c:v>7.0028180000000004</c:v>
                </c:pt>
                <c:pt idx="289">
                  <c:v>12.50958</c:v>
                </c:pt>
                <c:pt idx="290">
                  <c:v>9.549296</c:v>
                </c:pt>
                <c:pt idx="291">
                  <c:v>11.777469999999999</c:v>
                </c:pt>
                <c:pt idx="292">
                  <c:v>14.0693</c:v>
                </c:pt>
                <c:pt idx="293">
                  <c:v>14.51493</c:v>
                </c:pt>
                <c:pt idx="294">
                  <c:v>6.6208460000000002</c:v>
                </c:pt>
                <c:pt idx="295">
                  <c:v>23.68225</c:v>
                </c:pt>
                <c:pt idx="296">
                  <c:v>19.257750000000001</c:v>
                </c:pt>
                <c:pt idx="297">
                  <c:v>6.1752120000000001</c:v>
                </c:pt>
                <c:pt idx="298">
                  <c:v>19.194089999999999</c:v>
                </c:pt>
                <c:pt idx="299">
                  <c:v>10.59972</c:v>
                </c:pt>
                <c:pt idx="300">
                  <c:v>11.363659999999999</c:v>
                </c:pt>
                <c:pt idx="301">
                  <c:v>16.074649999999998</c:v>
                </c:pt>
                <c:pt idx="302">
                  <c:v>19.480560000000001</c:v>
                </c:pt>
                <c:pt idx="303">
                  <c:v>6.4298599999999997</c:v>
                </c:pt>
                <c:pt idx="304">
                  <c:v>9.6447900000000004</c:v>
                </c:pt>
                <c:pt idx="305">
                  <c:v>18.907609999999998</c:v>
                </c:pt>
                <c:pt idx="306">
                  <c:v>11.93662</c:v>
                </c:pt>
                <c:pt idx="307">
                  <c:v>9.4856350000000003</c:v>
                </c:pt>
                <c:pt idx="308">
                  <c:v>14.642250000000001</c:v>
                </c:pt>
                <c:pt idx="309">
                  <c:v>26.196899999999999</c:v>
                </c:pt>
                <c:pt idx="310">
                  <c:v>13.528169999999999</c:v>
                </c:pt>
                <c:pt idx="311">
                  <c:v>18.461970000000001</c:v>
                </c:pt>
                <c:pt idx="312">
                  <c:v>5.7295780000000001</c:v>
                </c:pt>
                <c:pt idx="313">
                  <c:v>6.8436630000000003</c:v>
                </c:pt>
                <c:pt idx="314">
                  <c:v>10.536060000000001</c:v>
                </c:pt>
                <c:pt idx="315">
                  <c:v>4.551831</c:v>
                </c:pt>
                <c:pt idx="316">
                  <c:v>16.615780000000001</c:v>
                </c:pt>
                <c:pt idx="317">
                  <c:v>12.955209999999999</c:v>
                </c:pt>
                <c:pt idx="318">
                  <c:v>5.3476059999999999</c:v>
                </c:pt>
                <c:pt idx="319">
                  <c:v>18.780280000000001</c:v>
                </c:pt>
                <c:pt idx="320">
                  <c:v>12.09578</c:v>
                </c:pt>
                <c:pt idx="321">
                  <c:v>10.185919999999999</c:v>
                </c:pt>
                <c:pt idx="322">
                  <c:v>3.8197190000000001</c:v>
                </c:pt>
                <c:pt idx="323">
                  <c:v>8.5943670000000001</c:v>
                </c:pt>
                <c:pt idx="324">
                  <c:v>13.528169999999999</c:v>
                </c:pt>
                <c:pt idx="325">
                  <c:v>20.49916</c:v>
                </c:pt>
                <c:pt idx="326">
                  <c:v>16.711269999999999</c:v>
                </c:pt>
                <c:pt idx="327">
                  <c:v>12.25493</c:v>
                </c:pt>
                <c:pt idx="328">
                  <c:v>12.541410000000001</c:v>
                </c:pt>
                <c:pt idx="329">
                  <c:v>9.8676060000000003</c:v>
                </c:pt>
                <c:pt idx="330">
                  <c:v>2.610141</c:v>
                </c:pt>
                <c:pt idx="331">
                  <c:v>15.59718</c:v>
                </c:pt>
                <c:pt idx="332">
                  <c:v>32.49944</c:v>
                </c:pt>
                <c:pt idx="333">
                  <c:v>17.252400000000002</c:v>
                </c:pt>
                <c:pt idx="334">
                  <c:v>14.642250000000001</c:v>
                </c:pt>
                <c:pt idx="335">
                  <c:v>14.57859</c:v>
                </c:pt>
                <c:pt idx="336">
                  <c:v>27.279160000000001</c:v>
                </c:pt>
                <c:pt idx="337">
                  <c:v>14.705920000000001</c:v>
                </c:pt>
                <c:pt idx="338">
                  <c:v>26.037749999999999</c:v>
                </c:pt>
                <c:pt idx="339">
                  <c:v>21.00845</c:v>
                </c:pt>
                <c:pt idx="340">
                  <c:v>13.464510000000001</c:v>
                </c:pt>
                <c:pt idx="341">
                  <c:v>18.716619999999999</c:v>
                </c:pt>
                <c:pt idx="342">
                  <c:v>18.33465</c:v>
                </c:pt>
                <c:pt idx="343">
                  <c:v>30.716899999999999</c:v>
                </c:pt>
                <c:pt idx="344">
                  <c:v>22.281690000000001</c:v>
                </c:pt>
                <c:pt idx="345">
                  <c:v>30.971550000000001</c:v>
                </c:pt>
                <c:pt idx="346">
                  <c:v>17.1569</c:v>
                </c:pt>
                <c:pt idx="347">
                  <c:v>16.042819999999999</c:v>
                </c:pt>
                <c:pt idx="348">
                  <c:v>21.931550000000001</c:v>
                </c:pt>
                <c:pt idx="349">
                  <c:v>19.83071</c:v>
                </c:pt>
                <c:pt idx="350">
                  <c:v>10.98169</c:v>
                </c:pt>
                <c:pt idx="351">
                  <c:v>15.692679999999999</c:v>
                </c:pt>
                <c:pt idx="352">
                  <c:v>17.284230000000001</c:v>
                </c:pt>
                <c:pt idx="353">
                  <c:v>11.90479</c:v>
                </c:pt>
                <c:pt idx="354">
                  <c:v>16.297470000000001</c:v>
                </c:pt>
                <c:pt idx="355">
                  <c:v>21.263100000000001</c:v>
                </c:pt>
                <c:pt idx="356">
                  <c:v>20.244509999999998</c:v>
                </c:pt>
                <c:pt idx="357">
                  <c:v>24.032399999999999</c:v>
                </c:pt>
                <c:pt idx="358">
                  <c:v>13.59183</c:v>
                </c:pt>
                <c:pt idx="359">
                  <c:v>16.934090000000001</c:v>
                </c:pt>
                <c:pt idx="360">
                  <c:v>5.8250710000000003</c:v>
                </c:pt>
                <c:pt idx="361">
                  <c:v>17.284230000000001</c:v>
                </c:pt>
                <c:pt idx="362">
                  <c:v>11.204510000000001</c:v>
                </c:pt>
                <c:pt idx="363">
                  <c:v>20.849299999999999</c:v>
                </c:pt>
                <c:pt idx="364">
                  <c:v>17.98451</c:v>
                </c:pt>
                <c:pt idx="365">
                  <c:v>18.716619999999999</c:v>
                </c:pt>
                <c:pt idx="366">
                  <c:v>5.8887330000000002</c:v>
                </c:pt>
                <c:pt idx="367">
                  <c:v>16.042819999999999</c:v>
                </c:pt>
                <c:pt idx="368">
                  <c:v>14.73775</c:v>
                </c:pt>
                <c:pt idx="369">
                  <c:v>13.94197</c:v>
                </c:pt>
                <c:pt idx="370">
                  <c:v>13.59183</c:v>
                </c:pt>
                <c:pt idx="371">
                  <c:v>16.201969999999999</c:v>
                </c:pt>
                <c:pt idx="372">
                  <c:v>21.263100000000001</c:v>
                </c:pt>
                <c:pt idx="373">
                  <c:v>17.411549999999998</c:v>
                </c:pt>
                <c:pt idx="374">
                  <c:v>10.50423</c:v>
                </c:pt>
                <c:pt idx="375">
                  <c:v>17.761690000000002</c:v>
                </c:pt>
                <c:pt idx="376">
                  <c:v>8.0532400000000006</c:v>
                </c:pt>
                <c:pt idx="377">
                  <c:v>20.46733</c:v>
                </c:pt>
                <c:pt idx="378">
                  <c:v>8.5625359999999997</c:v>
                </c:pt>
                <c:pt idx="379">
                  <c:v>13.49634</c:v>
                </c:pt>
                <c:pt idx="380">
                  <c:v>18.079999999999998</c:v>
                </c:pt>
                <c:pt idx="381">
                  <c:v>13.56</c:v>
                </c:pt>
                <c:pt idx="382">
                  <c:v>17.761690000000002</c:v>
                </c:pt>
                <c:pt idx="383">
                  <c:v>19.67155</c:v>
                </c:pt>
                <c:pt idx="384">
                  <c:v>18.621130000000001</c:v>
                </c:pt>
                <c:pt idx="385">
                  <c:v>20.053519999999999</c:v>
                </c:pt>
                <c:pt idx="386">
                  <c:v>10.82254</c:v>
                </c:pt>
                <c:pt idx="387">
                  <c:v>12.31859</c:v>
                </c:pt>
                <c:pt idx="388">
                  <c:v>14.38761</c:v>
                </c:pt>
                <c:pt idx="389">
                  <c:v>15.34254</c:v>
                </c:pt>
                <c:pt idx="390">
                  <c:v>8.9445080000000008</c:v>
                </c:pt>
                <c:pt idx="391">
                  <c:v>12.92338</c:v>
                </c:pt>
                <c:pt idx="392">
                  <c:v>13.71916</c:v>
                </c:pt>
                <c:pt idx="393">
                  <c:v>11.23634</c:v>
                </c:pt>
                <c:pt idx="394">
                  <c:v>17.920850000000002</c:v>
                </c:pt>
                <c:pt idx="395">
                  <c:v>16.392959999999999</c:v>
                </c:pt>
                <c:pt idx="396">
                  <c:v>18.33465</c:v>
                </c:pt>
                <c:pt idx="397">
                  <c:v>14.960559999999999</c:v>
                </c:pt>
                <c:pt idx="398">
                  <c:v>21.708729999999999</c:v>
                </c:pt>
                <c:pt idx="399">
                  <c:v>18.239159999999998</c:v>
                </c:pt>
                <c:pt idx="400">
                  <c:v>10.40873</c:v>
                </c:pt>
                <c:pt idx="401">
                  <c:v>12.76423</c:v>
                </c:pt>
              </c:numCache>
            </c:numRef>
          </c:xVal>
          <c:yVal>
            <c:numRef>
              <c:f>evaluation_model4!$I$2:$I$403</c:f>
              <c:numCache>
                <c:formatCode>General</c:formatCode>
                <c:ptCount val="402"/>
                <c:pt idx="0">
                  <c:v>0.44306593257531901</c:v>
                </c:pt>
                <c:pt idx="1">
                  <c:v>-0.69231554518581007</c:v>
                </c:pt>
                <c:pt idx="2">
                  <c:v>1.377531115504663</c:v>
                </c:pt>
                <c:pt idx="3">
                  <c:v>0.38840324606438514</c:v>
                </c:pt>
                <c:pt idx="4">
                  <c:v>2.2627343974262146</c:v>
                </c:pt>
                <c:pt idx="5">
                  <c:v>5.7195070839371454</c:v>
                </c:pt>
                <c:pt idx="6">
                  <c:v>1.3085733608403451</c:v>
                </c:pt>
                <c:pt idx="7">
                  <c:v>5.1289256635640044</c:v>
                </c:pt>
                <c:pt idx="8">
                  <c:v>-1.1346056599617675</c:v>
                </c:pt>
                <c:pt idx="9">
                  <c:v>0.98667904233292703</c:v>
                </c:pt>
                <c:pt idx="10">
                  <c:v>1.2758765853739149</c:v>
                </c:pt>
                <c:pt idx="11">
                  <c:v>3.230073091829027</c:v>
                </c:pt>
                <c:pt idx="12">
                  <c:v>2.4056957604113798</c:v>
                </c:pt>
                <c:pt idx="13">
                  <c:v>3.7775016140679014</c:v>
                </c:pt>
                <c:pt idx="14">
                  <c:v>1.397356258974618</c:v>
                </c:pt>
                <c:pt idx="15">
                  <c:v>9.9742919665089858E-2</c:v>
                </c:pt>
                <c:pt idx="16">
                  <c:v>3.1802914992919433</c:v>
                </c:pt>
                <c:pt idx="17">
                  <c:v>1.7844270265491673</c:v>
                </c:pt>
                <c:pt idx="18">
                  <c:v>3.6449442252622788</c:v>
                </c:pt>
                <c:pt idx="19">
                  <c:v>6.9747277941237211</c:v>
                </c:pt>
                <c:pt idx="20">
                  <c:v>3.6781862015866373</c:v>
                </c:pt>
                <c:pt idx="21">
                  <c:v>1.0655630918290271</c:v>
                </c:pt>
                <c:pt idx="22">
                  <c:v>-0.16728637014833936</c:v>
                </c:pt>
                <c:pt idx="23">
                  <c:v>0.56916750718382048</c:v>
                </c:pt>
                <c:pt idx="24">
                  <c:v>-0.24803118721899153</c:v>
                </c:pt>
                <c:pt idx="25">
                  <c:v>3.0967928802056903</c:v>
                </c:pt>
                <c:pt idx="26">
                  <c:v>3.1391514024445648</c:v>
                </c:pt>
                <c:pt idx="27">
                  <c:v>3.0025575645718021</c:v>
                </c:pt>
                <c:pt idx="28">
                  <c:v>3.3566589849449464</c:v>
                </c:pt>
                <c:pt idx="29">
                  <c:v>1.9568330918290293</c:v>
                </c:pt>
                <c:pt idx="30">
                  <c:v>0.17447865854565237</c:v>
                </c:pt>
                <c:pt idx="31">
                  <c:v>0.85749827475837748</c:v>
                </c:pt>
                <c:pt idx="32">
                  <c:v>-0.5448262149831673</c:v>
                </c:pt>
                <c:pt idx="33">
                  <c:v>0.35259337420450443</c:v>
                </c:pt>
                <c:pt idx="34">
                  <c:v>-0.2258499176517077</c:v>
                </c:pt>
                <c:pt idx="35">
                  <c:v>-4.2241310749158361</c:v>
                </c:pt>
                <c:pt idx="36">
                  <c:v>0.23276672156552891</c:v>
                </c:pt>
                <c:pt idx="37">
                  <c:v>-0.84395772755481246</c:v>
                </c:pt>
                <c:pt idx="38">
                  <c:v>0.77069448358361825</c:v>
                </c:pt>
                <c:pt idx="39">
                  <c:v>-4.5164931370750363</c:v>
                </c:pt>
                <c:pt idx="40">
                  <c:v>1.8762892250978922</c:v>
                </c:pt>
                <c:pt idx="41">
                  <c:v>-1.2164931370750374</c:v>
                </c:pt>
                <c:pt idx="42">
                  <c:v>-2.5544321768052605</c:v>
                </c:pt>
                <c:pt idx="43">
                  <c:v>-2.7927823621729306</c:v>
                </c:pt>
                <c:pt idx="44">
                  <c:v>5.6881460505562451</c:v>
                </c:pt>
                <c:pt idx="45">
                  <c:v>8.2690724500752033</c:v>
                </c:pt>
                <c:pt idx="46">
                  <c:v>1.6268042656560375</c:v>
                </c:pt>
                <c:pt idx="47">
                  <c:v>-7.3556681183417325</c:v>
                </c:pt>
                <c:pt idx="48">
                  <c:v>-12.624742581627155</c:v>
                </c:pt>
                <c:pt idx="49">
                  <c:v>7.3536085313120747</c:v>
                </c:pt>
                <c:pt idx="50">
                  <c:v>7.0613403468929086</c:v>
                </c:pt>
                <c:pt idx="51">
                  <c:v>-3.9902067879917418</c:v>
                </c:pt>
                <c:pt idx="52">
                  <c:v>1.4930571219155997</c:v>
                </c:pt>
                <c:pt idx="53">
                  <c:v>-1.9469070844489895</c:v>
                </c:pt>
                <c:pt idx="54">
                  <c:v>-0.7722678225396109</c:v>
                </c:pt>
                <c:pt idx="55">
                  <c:v>3.0458752777239422</c:v>
                </c:pt>
                <c:pt idx="56">
                  <c:v>5.0845360812368714</c:v>
                </c:pt>
                <c:pt idx="57">
                  <c:v>1.0185571219156007</c:v>
                </c:pt>
                <c:pt idx="58">
                  <c:v>6.8726818441916562</c:v>
                </c:pt>
                <c:pt idx="59">
                  <c:v>0.86082501873330486</c:v>
                </c:pt>
                <c:pt idx="60">
                  <c:v>0.33762870918642207</c:v>
                </c:pt>
                <c:pt idx="61">
                  <c:v>1.6144323996395418</c:v>
                </c:pt>
                <c:pt idx="62">
                  <c:v>-1.6046391876312827</c:v>
                </c:pt>
                <c:pt idx="63">
                  <c:v>0.96443239963954142</c:v>
                </c:pt>
                <c:pt idx="64">
                  <c:v>-0.2278354971781642</c:v>
                </c:pt>
                <c:pt idx="65">
                  <c:v>0.76443239963954213</c:v>
                </c:pt>
                <c:pt idx="66">
                  <c:v>-0.68846153874027927</c:v>
                </c:pt>
                <c:pt idx="67">
                  <c:v>4.8902425157444123</c:v>
                </c:pt>
                <c:pt idx="68">
                  <c:v>-3.2129333608009958E-2</c:v>
                </c:pt>
                <c:pt idx="69">
                  <c:v>-9.8154297708958893E-2</c:v>
                </c:pt>
                <c:pt idx="70">
                  <c:v>-0.8185472307936088</c:v>
                </c:pt>
                <c:pt idx="71">
                  <c:v>-3.4431660832596975</c:v>
                </c:pt>
                <c:pt idx="72">
                  <c:v>-1.9827860323128572</c:v>
                </c:pt>
                <c:pt idx="73">
                  <c:v>-0.17502286041416681</c:v>
                </c:pt>
                <c:pt idx="74">
                  <c:v>-0.49471375318953825</c:v>
                </c:pt>
                <c:pt idx="75">
                  <c:v>4.4093277838059866</c:v>
                </c:pt>
                <c:pt idx="76">
                  <c:v>-9.0574909119720104E-2</c:v>
                </c:pt>
                <c:pt idx="77">
                  <c:v>-1.334053748282777</c:v>
                </c:pt>
                <c:pt idx="78">
                  <c:v>0.17925751574441229</c:v>
                </c:pt>
                <c:pt idx="79">
                  <c:v>0.81380567658135661</c:v>
                </c:pt>
                <c:pt idx="80">
                  <c:v>-1.6910801904843282</c:v>
                </c:pt>
                <c:pt idx="81">
                  <c:v>1.6597429889382562</c:v>
                </c:pt>
                <c:pt idx="82">
                  <c:v>2.1818507301936716</c:v>
                </c:pt>
                <c:pt idx="83">
                  <c:v>-0.46633318296043313</c:v>
                </c:pt>
                <c:pt idx="84">
                  <c:v>1.386070730193671</c:v>
                </c:pt>
                <c:pt idx="85">
                  <c:v>3.1927487841784341E-2</c:v>
                </c:pt>
                <c:pt idx="86">
                  <c:v>-0.18192723079360817</c:v>
                </c:pt>
                <c:pt idx="87">
                  <c:v>-4.910840815198128</c:v>
                </c:pt>
                <c:pt idx="88">
                  <c:v>1.0732839991276224</c:v>
                </c:pt>
                <c:pt idx="89">
                  <c:v>1.4531874621320977</c:v>
                </c:pt>
                <c:pt idx="90">
                  <c:v>3.1310042518883066</c:v>
                </c:pt>
                <c:pt idx="91">
                  <c:v>0.4113016199101942</c:v>
                </c:pt>
                <c:pt idx="92">
                  <c:v>4.7008072142428432</c:v>
                </c:pt>
                <c:pt idx="93">
                  <c:v>3.6737028526153424</c:v>
                </c:pt>
                <c:pt idx="94">
                  <c:v>4.5183305758703423</c:v>
                </c:pt>
                <c:pt idx="95">
                  <c:v>5.0742638526153421</c:v>
                </c:pt>
                <c:pt idx="96">
                  <c:v>4.3576992863365751</c:v>
                </c:pt>
                <c:pt idx="97">
                  <c:v>6.7535326479640778</c:v>
                </c:pt>
                <c:pt idx="98">
                  <c:v>3.2139951717998283</c:v>
                </c:pt>
                <c:pt idx="99">
                  <c:v>0.70953600639438541</c:v>
                </c:pt>
                <c:pt idx="100">
                  <c:v>2.7630085726731508</c:v>
                </c:pt>
                <c:pt idx="101">
                  <c:v>4.0401299311034613</c:v>
                </c:pt>
                <c:pt idx="102">
                  <c:v>0.31812942645086295</c:v>
                </c:pt>
                <c:pt idx="103">
                  <c:v>1.568051275869017</c:v>
                </c:pt>
                <c:pt idx="104">
                  <c:v>4.654173937497843</c:v>
                </c:pt>
                <c:pt idx="105">
                  <c:v>8.1634449655517294</c:v>
                </c:pt>
                <c:pt idx="106">
                  <c:v>0.54723329273096155</c:v>
                </c:pt>
                <c:pt idx="107">
                  <c:v>1.7397845694759591</c:v>
                </c:pt>
                <c:pt idx="108">
                  <c:v>3.9888631389519187</c:v>
                </c:pt>
                <c:pt idx="109">
                  <c:v>4.5983749655517299</c:v>
                </c:pt>
                <c:pt idx="110">
                  <c:v>3.8507170440398477</c:v>
                </c:pt>
                <c:pt idx="111">
                  <c:v>1.1029632867432877</c:v>
                </c:pt>
                <c:pt idx="112">
                  <c:v>-0.39926242799261757</c:v>
                </c:pt>
                <c:pt idx="113">
                  <c:v>-0.67400947759805518</c:v>
                </c:pt>
                <c:pt idx="114">
                  <c:v>-1.9324077575576695</c:v>
                </c:pt>
                <c:pt idx="115">
                  <c:v>-0.37022373815127452</c:v>
                </c:pt>
                <c:pt idx="116">
                  <c:v>-0.26916750249261767</c:v>
                </c:pt>
                <c:pt idx="117">
                  <c:v>-1.1394178294666588</c:v>
                </c:pt>
                <c:pt idx="118">
                  <c:v>-1.3378174770115301</c:v>
                </c:pt>
                <c:pt idx="119">
                  <c:v>-0.60045166423779861</c:v>
                </c:pt>
                <c:pt idx="120">
                  <c:v>0.48179833576220332</c:v>
                </c:pt>
                <c:pt idx="121">
                  <c:v>2.1799698989201897</c:v>
                </c:pt>
                <c:pt idx="122">
                  <c:v>0.58316453275289248</c:v>
                </c:pt>
                <c:pt idx="123">
                  <c:v>7.5717908036865289E-2</c:v>
                </c:pt>
                <c:pt idx="124">
                  <c:v>-1.3619283483236888</c:v>
                </c:pt>
                <c:pt idx="125">
                  <c:v>2.1178508879214917</c:v>
                </c:pt>
                <c:pt idx="126">
                  <c:v>-0.42059701458540921</c:v>
                </c:pt>
                <c:pt idx="127">
                  <c:v>-0.92926795667530371</c:v>
                </c:pt>
                <c:pt idx="128">
                  <c:v>1.5377831464702219</c:v>
                </c:pt>
                <c:pt idx="129">
                  <c:v>-0.3362181819217831</c:v>
                </c:pt>
                <c:pt idx="130">
                  <c:v>-1.637598666866916</c:v>
                </c:pt>
                <c:pt idx="131">
                  <c:v>0.39062999783125818</c:v>
                </c:pt>
                <c:pt idx="132">
                  <c:v>1.837856219716512</c:v>
                </c:pt>
                <c:pt idx="133">
                  <c:v>0.99881590803686482</c:v>
                </c:pt>
                <c:pt idx="134">
                  <c:v>1.9667362893955342</c:v>
                </c:pt>
                <c:pt idx="135">
                  <c:v>-0.25186507818973247</c:v>
                </c:pt>
                <c:pt idx="136">
                  <c:v>0.32603879188814666</c:v>
                </c:pt>
                <c:pt idx="137">
                  <c:v>0.4342042888090063</c:v>
                </c:pt>
                <c:pt idx="138">
                  <c:v>2.262473700585911</c:v>
                </c:pt>
                <c:pt idx="139">
                  <c:v>-1.9369107526830511</c:v>
                </c:pt>
                <c:pt idx="140">
                  <c:v>-2.2809894671970454</c:v>
                </c:pt>
                <c:pt idx="141">
                  <c:v>1.9678296076564834</c:v>
                </c:pt>
                <c:pt idx="142">
                  <c:v>3.3701661073901565</c:v>
                </c:pt>
                <c:pt idx="143">
                  <c:v>1.6527406969707279</c:v>
                </c:pt>
                <c:pt idx="144">
                  <c:v>-0.58621085284284291</c:v>
                </c:pt>
                <c:pt idx="145">
                  <c:v>2.5512620485386304</c:v>
                </c:pt>
                <c:pt idx="146">
                  <c:v>0.38594287559922691</c:v>
                </c:pt>
                <c:pt idx="147">
                  <c:v>2.1399285503462213</c:v>
                </c:pt>
                <c:pt idx="148">
                  <c:v>2.2151764718775162</c:v>
                </c:pt>
                <c:pt idx="149">
                  <c:v>2.273255250399485</c:v>
                </c:pt>
                <c:pt idx="150">
                  <c:v>-1.9841979813914428</c:v>
                </c:pt>
                <c:pt idx="151">
                  <c:v>3.0518015219574117</c:v>
                </c:pt>
                <c:pt idx="152">
                  <c:v>4.0842440072303638</c:v>
                </c:pt>
                <c:pt idx="153">
                  <c:v>4.0208013216378262</c:v>
                </c:pt>
                <c:pt idx="154">
                  <c:v>-1.7164062994140892</c:v>
                </c:pt>
                <c:pt idx="155">
                  <c:v>1.4473671647004167</c:v>
                </c:pt>
                <c:pt idx="156">
                  <c:v>3.7228889788415582</c:v>
                </c:pt>
                <c:pt idx="157">
                  <c:v>-1.5808676210519135</c:v>
                </c:pt>
                <c:pt idx="158">
                  <c:v>3.7615320506125407</c:v>
                </c:pt>
                <c:pt idx="159">
                  <c:v>4.2947857523319755E-2</c:v>
                </c:pt>
                <c:pt idx="160">
                  <c:v>1.3247674290279825</c:v>
                </c:pt>
                <c:pt idx="161">
                  <c:v>3.1034381218508855</c:v>
                </c:pt>
                <c:pt idx="162">
                  <c:v>1.0031917542809943</c:v>
                </c:pt>
                <c:pt idx="163">
                  <c:v>6.3683453928761669</c:v>
                </c:pt>
                <c:pt idx="164">
                  <c:v>0.70317917916114325</c:v>
                </c:pt>
                <c:pt idx="165">
                  <c:v>-1.067975638595172</c:v>
                </c:pt>
                <c:pt idx="166">
                  <c:v>0.53978497884155807</c:v>
                </c:pt>
                <c:pt idx="167">
                  <c:v>0.97640092876165951</c:v>
                </c:pt>
                <c:pt idx="168">
                  <c:v>1.843137064540624</c:v>
                </c:pt>
                <c:pt idx="169">
                  <c:v>2.2754026432756511</c:v>
                </c:pt>
                <c:pt idx="170">
                  <c:v>1.8925716861251836</c:v>
                </c:pt>
                <c:pt idx="171">
                  <c:v>2.1667609612982979</c:v>
                </c:pt>
                <c:pt idx="172">
                  <c:v>0.44468674110214756</c:v>
                </c:pt>
                <c:pt idx="173">
                  <c:v>-0.10821705876715981</c:v>
                </c:pt>
                <c:pt idx="174">
                  <c:v>-0.74904884443476938</c:v>
                </c:pt>
                <c:pt idx="175">
                  <c:v>-0.28420720143760114</c:v>
                </c:pt>
                <c:pt idx="176">
                  <c:v>-0.13920750163363849</c:v>
                </c:pt>
                <c:pt idx="177">
                  <c:v>-0.73221370176432821</c:v>
                </c:pt>
                <c:pt idx="178">
                  <c:v>0.21850851256806081</c:v>
                </c:pt>
                <c:pt idx="179">
                  <c:v>-1.171117244696152</c:v>
                </c:pt>
                <c:pt idx="180">
                  <c:v>-0.89528514528426406</c:v>
                </c:pt>
                <c:pt idx="181">
                  <c:v>-0.68622840156829312</c:v>
                </c:pt>
                <c:pt idx="182">
                  <c:v>-0.38489671531257308</c:v>
                </c:pt>
                <c:pt idx="183">
                  <c:v>-0.20356388769332234</c:v>
                </c:pt>
                <c:pt idx="184">
                  <c:v>2.605533170420383</c:v>
                </c:pt>
                <c:pt idx="185">
                  <c:v>9.1598291134822318E-2</c:v>
                </c:pt>
                <c:pt idx="186">
                  <c:v>-0.42217610202571088</c:v>
                </c:pt>
                <c:pt idx="187">
                  <c:v>0.1186555558266118</c:v>
                </c:pt>
                <c:pt idx="188">
                  <c:v>-0.71959034476149775</c:v>
                </c:pt>
                <c:pt idx="189">
                  <c:v>-2.0772429309518738</c:v>
                </c:pt>
                <c:pt idx="190">
                  <c:v>-0.50603547323024145</c:v>
                </c:pt>
                <c:pt idx="191">
                  <c:v>0.36979115621868441</c:v>
                </c:pt>
                <c:pt idx="192">
                  <c:v>0.98467784182095031</c:v>
                </c:pt>
                <c:pt idx="193">
                  <c:v>-0.31390957394904007</c:v>
                </c:pt>
                <c:pt idx="194">
                  <c:v>2.0154724202570193</c:v>
                </c:pt>
                <c:pt idx="195">
                  <c:v>1.0176467411021477</c:v>
                </c:pt>
                <c:pt idx="196">
                  <c:v>9.9448912829442904E-2</c:v>
                </c:pt>
                <c:pt idx="197">
                  <c:v>4.5623741988237807</c:v>
                </c:pt>
                <c:pt idx="198">
                  <c:v>0.77814876950554535</c:v>
                </c:pt>
                <c:pt idx="199">
                  <c:v>2.9158661123066771</c:v>
                </c:pt>
                <c:pt idx="200">
                  <c:v>0.73760385602264833</c:v>
                </c:pt>
                <c:pt idx="201">
                  <c:v>0.8480967133522066</c:v>
                </c:pt>
                <c:pt idx="202">
                  <c:v>0.79903452676975917</c:v>
                </c:pt>
                <c:pt idx="203">
                  <c:v>0.40107294123284021</c:v>
                </c:pt>
                <c:pt idx="204">
                  <c:v>0.17221987022434604</c:v>
                </c:pt>
                <c:pt idx="205">
                  <c:v>-0.68216778697451996</c:v>
                </c:pt>
                <c:pt idx="206">
                  <c:v>2.5314791426704417</c:v>
                </c:pt>
                <c:pt idx="207">
                  <c:v>1.5667457992158536</c:v>
                </c:pt>
                <c:pt idx="208">
                  <c:v>0.18612529758221896</c:v>
                </c:pt>
                <c:pt idx="209">
                  <c:v>0.77814876950554535</c:v>
                </c:pt>
                <c:pt idx="210">
                  <c:v>0.54102629823567128</c:v>
                </c:pt>
                <c:pt idx="211">
                  <c:v>0.81319382696579545</c:v>
                </c:pt>
                <c:pt idx="212">
                  <c:v>1.1187342988891258</c:v>
                </c:pt>
                <c:pt idx="213">
                  <c:v>-0.31351353003703508</c:v>
                </c:pt>
                <c:pt idx="214">
                  <c:v>-1.7906097598780342</c:v>
                </c:pt>
                <c:pt idx="215">
                  <c:v>0.64983604129818673</c:v>
                </c:pt>
                <c:pt idx="216">
                  <c:v>1.7176323989544722</c:v>
                </c:pt>
                <c:pt idx="217">
                  <c:v>-1.3778024880853934</c:v>
                </c:pt>
                <c:pt idx="218">
                  <c:v>-0.912259459028542</c:v>
                </c:pt>
                <c:pt idx="219">
                  <c:v>-0.65117834410804409</c:v>
                </c:pt>
                <c:pt idx="220">
                  <c:v>0.29815009810497983</c:v>
                </c:pt>
                <c:pt idx="221">
                  <c:v>1.0087174885558632</c:v>
                </c:pt>
                <c:pt idx="222">
                  <c:v>1.6131816126334062</c:v>
                </c:pt>
                <c:pt idx="223">
                  <c:v>0.10281914136353087</c:v>
                </c:pt>
                <c:pt idx="224">
                  <c:v>8.3038548725763661E-2</c:v>
                </c:pt>
                <c:pt idx="225">
                  <c:v>3.329083428011324</c:v>
                </c:pt>
                <c:pt idx="226">
                  <c:v>0.89675885602264849</c:v>
                </c:pt>
                <c:pt idx="227">
                  <c:v>1.7273547752994887</c:v>
                </c:pt>
                <c:pt idx="228">
                  <c:v>1.8271759973861776</c:v>
                </c:pt>
                <c:pt idx="229">
                  <c:v>0.3900754300675171</c:v>
                </c:pt>
                <c:pt idx="230">
                  <c:v>-0.26746396141146178</c:v>
                </c:pt>
                <c:pt idx="231">
                  <c:v>1.70837527048573</c:v>
                </c:pt>
                <c:pt idx="232">
                  <c:v>2.2277896907427497</c:v>
                </c:pt>
                <c:pt idx="233">
                  <c:v>2.6775040399912768</c:v>
                </c:pt>
                <c:pt idx="234">
                  <c:v>2.2167220115878763</c:v>
                </c:pt>
                <c:pt idx="235">
                  <c:v>-0.3014792573295586</c:v>
                </c:pt>
                <c:pt idx="236">
                  <c:v>0.38426153321715262</c:v>
                </c:pt>
                <c:pt idx="237">
                  <c:v>-1.5276973596166545</c:v>
                </c:pt>
                <c:pt idx="238">
                  <c:v>-0.87468973016772722</c:v>
                </c:pt>
                <c:pt idx="239">
                  <c:v>-0.57095480893052297</c:v>
                </c:pt>
                <c:pt idx="240">
                  <c:v>0.64142046996296465</c:v>
                </c:pt>
                <c:pt idx="241">
                  <c:v>4.8535706251357169E-2</c:v>
                </c:pt>
                <c:pt idx="242">
                  <c:v>-0.6736010445654621</c:v>
                </c:pt>
                <c:pt idx="243">
                  <c:v>-0.63152318788935879</c:v>
                </c:pt>
                <c:pt idx="244">
                  <c:v>-1.2244306862557202</c:v>
                </c:pt>
                <c:pt idx="245">
                  <c:v>-9.6354377259952884E-3</c:v>
                </c:pt>
                <c:pt idx="246">
                  <c:v>1.0285632491831809</c:v>
                </c:pt>
                <c:pt idx="247">
                  <c:v>0.31944589928119971</c:v>
                </c:pt>
                <c:pt idx="248">
                  <c:v>-1.007695094751071E-2</c:v>
                </c:pt>
                <c:pt idx="249">
                  <c:v>-1.1510710445654624</c:v>
                </c:pt>
                <c:pt idx="250">
                  <c:v>3.0033475848834641</c:v>
                </c:pt>
                <c:pt idx="251">
                  <c:v>-1.0085990161620657</c:v>
                </c:pt>
                <c:pt idx="252">
                  <c:v>0.44959091282944286</c:v>
                </c:pt>
                <c:pt idx="253">
                  <c:v>-0.33747717368765962</c:v>
                </c:pt>
                <c:pt idx="254">
                  <c:v>-0.99191104456546242</c:v>
                </c:pt>
                <c:pt idx="255">
                  <c:v>-0.40969591609671951</c:v>
                </c:pt>
                <c:pt idx="256">
                  <c:v>-1.0680512304944543</c:v>
                </c:pt>
                <c:pt idx="257">
                  <c:v>0.34750762683510317</c:v>
                </c:pt>
                <c:pt idx="258">
                  <c:v>-0.77414838736659419</c:v>
                </c:pt>
                <c:pt idx="259">
                  <c:v>2.1990160700275139</c:v>
                </c:pt>
                <c:pt idx="260">
                  <c:v>2.6876336503709881</c:v>
                </c:pt>
                <c:pt idx="261">
                  <c:v>3.7016144335806587</c:v>
                </c:pt>
                <c:pt idx="262">
                  <c:v>2.3282722167903294</c:v>
                </c:pt>
                <c:pt idx="263">
                  <c:v>1.6913018462242615</c:v>
                </c:pt>
                <c:pt idx="264">
                  <c:v>3.6015122167903297</c:v>
                </c:pt>
                <c:pt idx="265">
                  <c:v>1.3690444057323905</c:v>
                </c:pt>
                <c:pt idx="266">
                  <c:v>2.6465822167903292</c:v>
                </c:pt>
                <c:pt idx="267">
                  <c:v>1.6000231189654048</c:v>
                </c:pt>
                <c:pt idx="268">
                  <c:v>2.110065433580659</c:v>
                </c:pt>
                <c:pt idx="269">
                  <c:v>2.4548499021750745</c:v>
                </c:pt>
                <c:pt idx="270">
                  <c:v>-2.2973614340707371</c:v>
                </c:pt>
                <c:pt idx="271">
                  <c:v>-0.50052083575117656</c:v>
                </c:pt>
                <c:pt idx="272">
                  <c:v>-0.63754072269952289</c:v>
                </c:pt>
                <c:pt idx="273">
                  <c:v>-0.28555307158814003</c:v>
                </c:pt>
                <c:pt idx="274">
                  <c:v>2.7513104600101066</c:v>
                </c:pt>
                <c:pt idx="275">
                  <c:v>-8.0263310320344061E-2</c:v>
                </c:pt>
                <c:pt idx="276">
                  <c:v>0.79578128313238317</c:v>
                </c:pt>
                <c:pt idx="277">
                  <c:v>0.89266091611846221</c:v>
                </c:pt>
                <c:pt idx="278">
                  <c:v>-0.46223408019977441</c:v>
                </c:pt>
                <c:pt idx="279">
                  <c:v>-1.1828161490712326</c:v>
                </c:pt>
                <c:pt idx="280">
                  <c:v>-1.1329915458218025</c:v>
                </c:pt>
                <c:pt idx="281">
                  <c:v>0.28971140428160957</c:v>
                </c:pt>
                <c:pt idx="282">
                  <c:v>-1.136225190471702</c:v>
                </c:pt>
                <c:pt idx="283">
                  <c:v>0.34461177979164859</c:v>
                </c:pt>
                <c:pt idx="284">
                  <c:v>3.2149295814741192</c:v>
                </c:pt>
                <c:pt idx="285">
                  <c:v>7.4032582141454064</c:v>
                </c:pt>
                <c:pt idx="286">
                  <c:v>-0.60340248719806411</c:v>
                </c:pt>
                <c:pt idx="287">
                  <c:v>-0.71595554485672253</c:v>
                </c:pt>
                <c:pt idx="288">
                  <c:v>-4.5347567274301239</c:v>
                </c:pt>
                <c:pt idx="289">
                  <c:v>-0.42763789374533978</c:v>
                </c:pt>
                <c:pt idx="290">
                  <c:v>-0.24818596131621184</c:v>
                </c:pt>
                <c:pt idx="291">
                  <c:v>-9.4699054262822102E-2</c:v>
                </c:pt>
                <c:pt idx="292">
                  <c:v>-0.57017777679193671</c:v>
                </c:pt>
                <c:pt idx="293">
                  <c:v>-0.95676424779485636</c:v>
                </c:pt>
                <c:pt idx="294">
                  <c:v>1.6653634193754447</c:v>
                </c:pt>
                <c:pt idx="295">
                  <c:v>-2.1921857874906792</c:v>
                </c:pt>
                <c:pt idx="296">
                  <c:v>-1.9259906057461222</c:v>
                </c:pt>
                <c:pt idx="297">
                  <c:v>-1.5038959007416004</c:v>
                </c:pt>
                <c:pt idx="298">
                  <c:v>-1.1574341347432053</c:v>
                </c:pt>
                <c:pt idx="299">
                  <c:v>-1.5052814227424172</c:v>
                </c:pt>
                <c:pt idx="300">
                  <c:v>2.474053145389469</c:v>
                </c:pt>
                <c:pt idx="301">
                  <c:v>0.6029557522051423</c:v>
                </c:pt>
                <c:pt idx="302">
                  <c:v>-1.3248993112854244</c:v>
                </c:pt>
                <c:pt idx="303">
                  <c:v>-0.37920092348198953</c:v>
                </c:pt>
                <c:pt idx="304">
                  <c:v>-1.5901608802668736</c:v>
                </c:pt>
                <c:pt idx="305">
                  <c:v>-1.8978493112854267</c:v>
                </c:pt>
                <c:pt idx="306">
                  <c:v>-0.39534306898697302</c:v>
                </c:pt>
                <c:pt idx="307">
                  <c:v>-0.99275210294016247</c:v>
                </c:pt>
                <c:pt idx="308">
                  <c:v>-2.1912616614746199</c:v>
                </c:pt>
                <c:pt idx="309">
                  <c:v>-2.9307477894208382</c:v>
                </c:pt>
                <c:pt idx="310">
                  <c:v>0.93140645967460323</c:v>
                </c:pt>
                <c:pt idx="311">
                  <c:v>-2.1921815471223844</c:v>
                </c:pt>
                <c:pt idx="312">
                  <c:v>-0.92817040569770892</c:v>
                </c:pt>
                <c:pt idx="313">
                  <c:v>0.26157085319443141</c:v>
                </c:pt>
                <c:pt idx="314">
                  <c:v>-0.47192091518514268</c:v>
                </c:pt>
                <c:pt idx="315">
                  <c:v>-1.425011075668448</c:v>
                </c:pt>
                <c:pt idx="316">
                  <c:v>-1.1256020145590604</c:v>
                </c:pt>
                <c:pt idx="317">
                  <c:v>-0.54942389340983588</c:v>
                </c:pt>
                <c:pt idx="318">
                  <c:v>-0.62923607566844808</c:v>
                </c:pt>
                <c:pt idx="319">
                  <c:v>0.92540527826555774</c:v>
                </c:pt>
                <c:pt idx="320">
                  <c:v>0.70951779035415541</c:v>
                </c:pt>
                <c:pt idx="321">
                  <c:v>0.57757749750882681</c:v>
                </c:pt>
                <c:pt idx="322">
                  <c:v>0.41518853825900548</c:v>
                </c:pt>
                <c:pt idx="323">
                  <c:v>0.27218089867520767</c:v>
                </c:pt>
                <c:pt idx="324">
                  <c:v>-0.92217307158814066</c:v>
                </c:pt>
                <c:pt idx="325">
                  <c:v>-2.0842249604666492</c:v>
                </c:pt>
                <c:pt idx="326">
                  <c:v>-1.7866746034804635</c:v>
                </c:pt>
                <c:pt idx="327">
                  <c:v>-2.1954130715881401</c:v>
                </c:pt>
                <c:pt idx="328">
                  <c:v>-0.96322389340983428</c:v>
                </c:pt>
                <c:pt idx="329">
                  <c:v>0.82668662760518963</c:v>
                </c:pt>
                <c:pt idx="330">
                  <c:v>-1.0213582384174149</c:v>
                </c:pt>
                <c:pt idx="331">
                  <c:v>-0.3284613083901835</c:v>
                </c:pt>
                <c:pt idx="332">
                  <c:v>-1.6971723815729831</c:v>
                </c:pt>
                <c:pt idx="333">
                  <c:v>-0.18636648623298413</c:v>
                </c:pt>
                <c:pt idx="334">
                  <c:v>-0.71596342467257834</c:v>
                </c:pt>
                <c:pt idx="335">
                  <c:v>-0.74179648363181983</c:v>
                </c:pt>
                <c:pt idx="336">
                  <c:v>-7.0574024292717752E-2</c:v>
                </c:pt>
                <c:pt idx="337">
                  <c:v>2.5877399676846853</c:v>
                </c:pt>
                <c:pt idx="338">
                  <c:v>1.8013957923517623</c:v>
                </c:pt>
                <c:pt idx="339">
                  <c:v>1.8990199721814989</c:v>
                </c:pt>
                <c:pt idx="340">
                  <c:v>1.5793719758587645</c:v>
                </c:pt>
                <c:pt idx="341">
                  <c:v>-1.6512412646953223</c:v>
                </c:pt>
                <c:pt idx="342">
                  <c:v>2.2547587572165355</c:v>
                </c:pt>
                <c:pt idx="343">
                  <c:v>3.9170763812089007</c:v>
                </c:pt>
                <c:pt idx="344">
                  <c:v>1.0748745773868009</c:v>
                </c:pt>
                <c:pt idx="345">
                  <c:v>2.0743556288701832</c:v>
                </c:pt>
                <c:pt idx="346">
                  <c:v>7.8352226015280362</c:v>
                </c:pt>
                <c:pt idx="347">
                  <c:v>0.89509678991285391</c:v>
                </c:pt>
                <c:pt idx="348">
                  <c:v>3.8941088170454705</c:v>
                </c:pt>
                <c:pt idx="349">
                  <c:v>0.95431465912758995</c:v>
                </c:pt>
                <c:pt idx="350">
                  <c:v>-0.20432199961899933</c:v>
                </c:pt>
                <c:pt idx="351">
                  <c:v>2.8753739431624474</c:v>
                </c:pt>
                <c:pt idx="352">
                  <c:v>1.9034574605107846</c:v>
                </c:pt>
                <c:pt idx="353">
                  <c:v>1.1848620167291593</c:v>
                </c:pt>
                <c:pt idx="354">
                  <c:v>-4.2102267193189533</c:v>
                </c:pt>
                <c:pt idx="355">
                  <c:v>5.8823274605107851</c:v>
                </c:pt>
                <c:pt idx="356">
                  <c:v>-3.7588095207021475</c:v>
                </c:pt>
                <c:pt idx="357">
                  <c:v>-2.3945534772213755</c:v>
                </c:pt>
                <c:pt idx="358">
                  <c:v>3.1049425606576406</c:v>
                </c:pt>
                <c:pt idx="359">
                  <c:v>-4.4794277404864147</c:v>
                </c:pt>
                <c:pt idx="360">
                  <c:v>-2.8376672099001423</c:v>
                </c:pt>
                <c:pt idx="361">
                  <c:v>-1.5499214920259661</c:v>
                </c:pt>
                <c:pt idx="362">
                  <c:v>-3.3956096164656486</c:v>
                </c:pt>
                <c:pt idx="363">
                  <c:v>-6.4042527441358992</c:v>
                </c:pt>
                <c:pt idx="364">
                  <c:v>-3.5263388541919909</c:v>
                </c:pt>
                <c:pt idx="365">
                  <c:v>-2.2102268827480884</c:v>
                </c:pt>
                <c:pt idx="366">
                  <c:v>1.3140284661807655</c:v>
                </c:pt>
                <c:pt idx="367">
                  <c:v>-1.2826533619581966</c:v>
                </c:pt>
                <c:pt idx="368">
                  <c:v>-0.30037338843014538</c:v>
                </c:pt>
                <c:pt idx="369">
                  <c:v>-2.6535047199559276</c:v>
                </c:pt>
                <c:pt idx="370">
                  <c:v>1.9117340010432713</c:v>
                </c:pt>
                <c:pt idx="371">
                  <c:v>-0.73416361792544649</c:v>
                </c:pt>
                <c:pt idx="372">
                  <c:v>-0.78308526878310403</c:v>
                </c:pt>
                <c:pt idx="373">
                  <c:v>-0.59527173631812147</c:v>
                </c:pt>
                <c:pt idx="374">
                  <c:v>0.43014630265870757</c:v>
                </c:pt>
                <c:pt idx="375">
                  <c:v>-1.4618012360587151</c:v>
                </c:pt>
                <c:pt idx="376">
                  <c:v>2.5538608364779432</c:v>
                </c:pt>
                <c:pt idx="377">
                  <c:v>-1.9195141667526237</c:v>
                </c:pt>
                <c:pt idx="378">
                  <c:v>-0.19753638144780794</c:v>
                </c:pt>
                <c:pt idx="379">
                  <c:v>-1.0064469738390294</c:v>
                </c:pt>
                <c:pt idx="380">
                  <c:v>-0.70548593517317926</c:v>
                </c:pt>
                <c:pt idx="381">
                  <c:v>-0.65078445919603212</c:v>
                </c:pt>
                <c:pt idx="382">
                  <c:v>4.6876894009056258E-2</c:v>
                </c:pt>
                <c:pt idx="383">
                  <c:v>-1.3526279964536627</c:v>
                </c:pt>
                <c:pt idx="384">
                  <c:v>0.12763740594355255</c:v>
                </c:pt>
                <c:pt idx="385">
                  <c:v>-2.5280016833742245</c:v>
                </c:pt>
                <c:pt idx="386">
                  <c:v>-0.32221958436561415</c:v>
                </c:pt>
                <c:pt idx="387">
                  <c:v>0.39515857217410755</c:v>
                </c:pt>
                <c:pt idx="388">
                  <c:v>-1.4291852318904237</c:v>
                </c:pt>
                <c:pt idx="389">
                  <c:v>-2.420938662843735</c:v>
                </c:pt>
                <c:pt idx="390">
                  <c:v>3.1044592360611141</c:v>
                </c:pt>
                <c:pt idx="391">
                  <c:v>-2.5040754878576728</c:v>
                </c:pt>
                <c:pt idx="392">
                  <c:v>1.0657222855666166</c:v>
                </c:pt>
                <c:pt idx="393">
                  <c:v>2.7196030474213568</c:v>
                </c:pt>
                <c:pt idx="394">
                  <c:v>-1.2539756792059293</c:v>
                </c:pt>
                <c:pt idx="395">
                  <c:v>-0.78651669139983227</c:v>
                </c:pt>
                <c:pt idx="396">
                  <c:v>-1.9595140652409491</c:v>
                </c:pt>
                <c:pt idx="397">
                  <c:v>-1.5862491631031386</c:v>
                </c:pt>
                <c:pt idx="398">
                  <c:v>1.0252261907263005</c:v>
                </c:pt>
                <c:pt idx="399">
                  <c:v>-3.7583597119303214</c:v>
                </c:pt>
                <c:pt idx="400">
                  <c:v>-1.5147014278258926</c:v>
                </c:pt>
                <c:pt idx="401">
                  <c:v>0.98679982949560596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44-4346-91F8-4447C6C39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989920"/>
        <c:axId val="367990752"/>
      </c:scatterChart>
      <c:valAx>
        <c:axId val="36798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d2 observed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990752"/>
        <c:crosses val="autoZero"/>
        <c:crossBetween val="midCat"/>
      </c:valAx>
      <c:valAx>
        <c:axId val="36799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d2 estimated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989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_xlchart.v1.31</cx:f>
      </cx:numDim>
    </cx:data>
    <cx:data id="1">
      <cx:numDim type="val">
        <cx:f>_xlchart.v1.32</cx:f>
      </cx:numDim>
    </cx:data>
    <cx:data id="2">
      <cx:numDim type="val">
        <cx:f>_xlchart.v1.33</cx:f>
      </cx:numDim>
    </cx:data>
    <cx:data id="3">
      <cx:numDim type="val">
        <cx:f>_xlchart.v1.34</cx:f>
      </cx:numDim>
    </cx:data>
  </cx:chartData>
  <cx:chart>
    <cx:title pos="t" align="ctr" overlay="0">
      <cx:tx>
        <cx:txData>
          <cx:v>Box-Plot from ri 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Box-Plot from ri </a:t>
          </a:r>
        </a:p>
      </cx:txPr>
    </cx:title>
    <cx:plotArea>
      <cx:plotAreaRegion>
        <cx:series layoutId="boxWhisker" uniqueId="{C49028FE-98DD-4356-A307-9A24B6555D15}">
          <cx:tx>
            <cx:txData>
              <cx:f/>
              <cx:v>Model1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AC2E-498D-92C9-941E4C7855E9}">
          <cx:tx>
            <cx:txData>
              <cx:f/>
              <cx:v>Model2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00000002-AC2E-498D-92C9-941E4C7855E9}">
          <cx:tx>
            <cx:txData>
              <cx:f/>
              <cx:v>Model3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00000003-AC2E-498D-92C9-941E4C7855E9}">
          <cx:tx>
            <cx:txData>
              <cx:f/>
              <cx:v>Model4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121920</xdr:colOff>
      <xdr:row>0</xdr:row>
      <xdr:rowOff>68580</xdr:rowOff>
    </xdr:from>
    <xdr:to>
      <xdr:col>22</xdr:col>
      <xdr:colOff>144006</xdr:colOff>
      <xdr:row>6</xdr:row>
      <xdr:rowOff>105355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38C9C41-45D2-4A94-AA2B-37D2FFFBA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1560" y="68580"/>
          <a:ext cx="4898886" cy="1134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121920</xdr:colOff>
      <xdr:row>0</xdr:row>
      <xdr:rowOff>68580</xdr:rowOff>
    </xdr:from>
    <xdr:to>
      <xdr:col>22</xdr:col>
      <xdr:colOff>144006</xdr:colOff>
      <xdr:row>6</xdr:row>
      <xdr:rowOff>105355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FFACDD-A805-4654-9EFE-80699DC5B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1560" y="68580"/>
          <a:ext cx="4898886" cy="11340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121920</xdr:colOff>
      <xdr:row>0</xdr:row>
      <xdr:rowOff>68580</xdr:rowOff>
    </xdr:from>
    <xdr:to>
      <xdr:col>22</xdr:col>
      <xdr:colOff>144006</xdr:colOff>
      <xdr:row>6</xdr:row>
      <xdr:rowOff>105355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C364A9-42C3-421D-A70B-28FAA010C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1560" y="68580"/>
          <a:ext cx="4898886" cy="11340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121920</xdr:colOff>
      <xdr:row>0</xdr:row>
      <xdr:rowOff>68580</xdr:rowOff>
    </xdr:from>
    <xdr:to>
      <xdr:col>22</xdr:col>
      <xdr:colOff>144006</xdr:colOff>
      <xdr:row>6</xdr:row>
      <xdr:rowOff>105355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1F2A63-EFCC-4858-B32F-2041D5F0CE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1560" y="68580"/>
          <a:ext cx="4898886" cy="1134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160020</xdr:rowOff>
    </xdr:from>
    <xdr:to>
      <xdr:col>7</xdr:col>
      <xdr:colOff>129540</xdr:colOff>
      <xdr:row>20</xdr:row>
      <xdr:rowOff>160020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85541A4F-2BE0-4EEC-ADC0-D9BF7572810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07442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87630</xdr:rowOff>
    </xdr:from>
    <xdr:to>
      <xdr:col>8</xdr:col>
      <xdr:colOff>0</xdr:colOff>
      <xdr:row>15</xdr:row>
      <xdr:rowOff>87630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0FC3A-DF86-4649-9F5B-8B13D4AC2C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601980</xdr:colOff>
      <xdr:row>0</xdr:row>
      <xdr:rowOff>99060</xdr:rowOff>
    </xdr:from>
    <xdr:to>
      <xdr:col>15</xdr:col>
      <xdr:colOff>297180</xdr:colOff>
      <xdr:row>15</xdr:row>
      <xdr:rowOff>99060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1A398C-3C53-4F9C-921B-43EC3933E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281940</xdr:colOff>
      <xdr:row>15</xdr:row>
      <xdr:rowOff>121920</xdr:rowOff>
    </xdr:from>
    <xdr:to>
      <xdr:col>7</xdr:col>
      <xdr:colOff>586740</xdr:colOff>
      <xdr:row>30</xdr:row>
      <xdr:rowOff>121920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BB80507-6740-4E7D-A1ED-79409E75F2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304800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871142C-2FE7-4A9B-A8A5-531E5F8F66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5</xdr:col>
      <xdr:colOff>157541</xdr:colOff>
      <xdr:row>6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F6A8207-AB2B-4D39-A61F-FF26AC221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65760"/>
          <a:ext cx="3205540" cy="7696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68534</xdr:rowOff>
    </xdr:from>
    <xdr:to>
      <xdr:col>7</xdr:col>
      <xdr:colOff>7620</xdr:colOff>
      <xdr:row>15</xdr:row>
      <xdr:rowOff>166085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CA98A1A-EAE3-4530-BDB9-15B898E59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897334"/>
          <a:ext cx="4274820" cy="10119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7620</xdr:rowOff>
    </xdr:from>
    <xdr:to>
      <xdr:col>8</xdr:col>
      <xdr:colOff>236452</xdr:colOff>
      <xdr:row>24</xdr:row>
      <xdr:rowOff>158481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7492909-ECE2-42B0-A17A-12098B400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3482340"/>
          <a:ext cx="5113252" cy="1065261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</xdr:colOff>
      <xdr:row>28</xdr:row>
      <xdr:rowOff>78636</xdr:rowOff>
    </xdr:from>
    <xdr:to>
      <xdr:col>9</xdr:col>
      <xdr:colOff>190500</xdr:colOff>
      <xdr:row>36</xdr:row>
      <xdr:rowOff>69037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B600931-1FE4-40AC-B0E7-20A8F705FF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" y="5199276"/>
          <a:ext cx="5661660" cy="1453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79AAC-BBD6-428C-945B-0023B5EECE9A}">
  <dimension ref="A1:G403"/>
  <sheetViews>
    <sheetView workbookViewId="0">
      <selection activeCell="I12" sqref="I12"/>
    </sheetView>
  </sheetViews>
  <sheetFormatPr defaultRowHeight="14.4" x14ac:dyDescent="0.3"/>
  <sheetData>
    <row r="1" spans="1:7" x14ac:dyDescent="0.3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2</v>
      </c>
    </row>
    <row r="2" spans="1:7" x14ac:dyDescent="0.3">
      <c r="A2" s="2">
        <v>3009002</v>
      </c>
      <c r="B2" s="2">
        <v>21</v>
      </c>
      <c r="C2" s="2">
        <v>12.1</v>
      </c>
      <c r="D2" s="2">
        <v>17.34789</v>
      </c>
      <c r="E2" s="2">
        <v>15</v>
      </c>
      <c r="F2" s="2">
        <v>21</v>
      </c>
      <c r="G2" s="2">
        <v>18.02</v>
      </c>
    </row>
    <row r="3" spans="1:7" x14ac:dyDescent="0.3">
      <c r="A3" s="2">
        <v>3009002</v>
      </c>
      <c r="B3" s="2">
        <v>33</v>
      </c>
      <c r="C3" s="2">
        <v>13.3</v>
      </c>
      <c r="D3" s="2">
        <v>17.889019999999999</v>
      </c>
      <c r="E3" s="2">
        <v>15</v>
      </c>
      <c r="F3" s="2">
        <v>21</v>
      </c>
      <c r="G3" s="2">
        <v>18.02</v>
      </c>
    </row>
    <row r="4" spans="1:7" x14ac:dyDescent="0.3">
      <c r="A4" s="2">
        <v>3009002</v>
      </c>
      <c r="B4" s="2">
        <v>10</v>
      </c>
      <c r="C4" s="2">
        <v>16.350000000000001</v>
      </c>
      <c r="D4" s="2">
        <v>24.22</v>
      </c>
      <c r="E4" s="2">
        <v>15</v>
      </c>
      <c r="F4" s="2">
        <v>21</v>
      </c>
      <c r="G4" s="2">
        <v>18.02</v>
      </c>
    </row>
    <row r="5" spans="1:7" x14ac:dyDescent="0.3">
      <c r="A5" s="2">
        <v>3009002</v>
      </c>
      <c r="B5" s="2">
        <v>15</v>
      </c>
      <c r="C5" s="2">
        <v>16.649999999999999</v>
      </c>
      <c r="D5" s="2">
        <v>23.65</v>
      </c>
      <c r="E5" s="2">
        <v>15</v>
      </c>
      <c r="F5" s="2">
        <v>21</v>
      </c>
      <c r="G5" s="2">
        <v>18.02</v>
      </c>
    </row>
    <row r="6" spans="1:7" x14ac:dyDescent="0.3">
      <c r="A6" s="2">
        <v>3009002</v>
      </c>
      <c r="B6" s="2">
        <v>17</v>
      </c>
      <c r="C6" s="2">
        <v>14.7</v>
      </c>
      <c r="D6" s="2">
        <v>22.8</v>
      </c>
      <c r="E6" s="2">
        <v>15</v>
      </c>
      <c r="F6" s="2">
        <v>21</v>
      </c>
      <c r="G6" s="2">
        <v>18.02</v>
      </c>
    </row>
    <row r="7" spans="1:7" x14ac:dyDescent="0.3">
      <c r="A7" s="2">
        <v>3009002</v>
      </c>
      <c r="B7" s="2">
        <v>2</v>
      </c>
      <c r="C7" s="2">
        <v>10.15</v>
      </c>
      <c r="D7" s="2">
        <v>19.899999999999999</v>
      </c>
      <c r="E7" s="2">
        <v>15</v>
      </c>
      <c r="F7" s="2">
        <v>21</v>
      </c>
      <c r="G7" s="2">
        <v>18.02</v>
      </c>
    </row>
    <row r="8" spans="1:7" x14ac:dyDescent="0.3">
      <c r="A8" s="2">
        <v>3009002</v>
      </c>
      <c r="B8" s="2">
        <v>26</v>
      </c>
      <c r="C8" s="2">
        <v>13.85</v>
      </c>
      <c r="D8" s="2">
        <v>20.65831</v>
      </c>
      <c r="E8" s="2">
        <v>15</v>
      </c>
      <c r="F8" s="2">
        <v>21</v>
      </c>
      <c r="G8" s="2">
        <v>18.02</v>
      </c>
    </row>
    <row r="9" spans="1:7" x14ac:dyDescent="0.3">
      <c r="A9" s="2">
        <v>3009002</v>
      </c>
      <c r="B9" s="2">
        <v>1</v>
      </c>
      <c r="C9" s="2">
        <v>9.9499999999999993</v>
      </c>
      <c r="D9" s="2">
        <v>19.03</v>
      </c>
      <c r="E9" s="2">
        <v>15</v>
      </c>
      <c r="F9" s="2">
        <v>21</v>
      </c>
      <c r="G9" s="2">
        <v>18.02</v>
      </c>
    </row>
    <row r="10" spans="1:7" x14ac:dyDescent="0.3">
      <c r="A10" s="2">
        <v>3009002</v>
      </c>
      <c r="B10" s="2">
        <v>22</v>
      </c>
      <c r="C10" s="2">
        <v>16.100000000000001</v>
      </c>
      <c r="D10" s="2">
        <v>21.35859</v>
      </c>
      <c r="E10" s="2">
        <v>15</v>
      </c>
      <c r="F10" s="2">
        <v>21</v>
      </c>
      <c r="G10" s="2">
        <v>18.02</v>
      </c>
    </row>
    <row r="11" spans="1:7" x14ac:dyDescent="0.3">
      <c r="A11" s="2">
        <v>3009002</v>
      </c>
      <c r="B11" s="2">
        <v>23</v>
      </c>
      <c r="C11" s="2">
        <v>14.65</v>
      </c>
      <c r="D11" s="2">
        <v>21.454090000000001</v>
      </c>
      <c r="E11" s="2">
        <v>15</v>
      </c>
      <c r="F11" s="2">
        <v>21</v>
      </c>
      <c r="G11" s="2">
        <v>18.02</v>
      </c>
    </row>
    <row r="12" spans="1:7" x14ac:dyDescent="0.3">
      <c r="A12" s="2">
        <v>3009002</v>
      </c>
      <c r="B12" s="2">
        <v>25</v>
      </c>
      <c r="C12" s="2">
        <v>13.6</v>
      </c>
      <c r="D12" s="2">
        <v>20.276340000000001</v>
      </c>
      <c r="E12" s="2">
        <v>15</v>
      </c>
      <c r="F12" s="2">
        <v>21</v>
      </c>
      <c r="G12" s="2">
        <v>18.02</v>
      </c>
    </row>
    <row r="13" spans="1:7" x14ac:dyDescent="0.3">
      <c r="A13" s="2">
        <v>3009002</v>
      </c>
      <c r="B13" s="2">
        <v>20</v>
      </c>
      <c r="C13" s="2">
        <v>11.7</v>
      </c>
      <c r="D13" s="2">
        <v>19.576059999999998</v>
      </c>
      <c r="E13" s="2">
        <v>15</v>
      </c>
      <c r="F13" s="2">
        <v>21</v>
      </c>
      <c r="G13" s="2">
        <v>18.02</v>
      </c>
    </row>
    <row r="14" spans="1:7" x14ac:dyDescent="0.3">
      <c r="A14" s="2">
        <v>3009002</v>
      </c>
      <c r="B14" s="2">
        <v>29</v>
      </c>
      <c r="C14" s="2">
        <v>16.3</v>
      </c>
      <c r="D14" s="2">
        <v>25.17831</v>
      </c>
      <c r="E14" s="2">
        <v>15</v>
      </c>
      <c r="F14" s="2">
        <v>21</v>
      </c>
      <c r="G14" s="2">
        <v>18.02</v>
      </c>
    </row>
    <row r="15" spans="1:7" x14ac:dyDescent="0.3">
      <c r="A15" s="2">
        <v>3009002</v>
      </c>
      <c r="B15" s="2">
        <v>13</v>
      </c>
      <c r="C15" s="2">
        <v>12.9</v>
      </c>
      <c r="D15" s="2">
        <v>21.8</v>
      </c>
      <c r="E15" s="2">
        <v>15</v>
      </c>
      <c r="F15" s="2">
        <v>21</v>
      </c>
      <c r="G15" s="2">
        <v>18.02</v>
      </c>
    </row>
    <row r="16" spans="1:7" x14ac:dyDescent="0.3">
      <c r="A16" s="2">
        <v>3009002</v>
      </c>
      <c r="B16" s="2">
        <v>16</v>
      </c>
      <c r="C16" s="2">
        <v>12.85</v>
      </c>
      <c r="D16" s="2">
        <v>19.350000000000001</v>
      </c>
      <c r="E16" s="2">
        <v>15</v>
      </c>
      <c r="F16" s="2">
        <v>21</v>
      </c>
      <c r="G16" s="2">
        <v>18.02</v>
      </c>
    </row>
    <row r="17" spans="1:7" x14ac:dyDescent="0.3">
      <c r="A17" s="2">
        <v>3009002</v>
      </c>
      <c r="B17" s="2">
        <v>27</v>
      </c>
      <c r="C17" s="2">
        <v>15.9</v>
      </c>
      <c r="D17" s="2">
        <v>22.31352</v>
      </c>
      <c r="E17" s="2">
        <v>15</v>
      </c>
      <c r="F17" s="2">
        <v>21</v>
      </c>
      <c r="G17" s="2">
        <v>18.02</v>
      </c>
    </row>
    <row r="18" spans="1:7" x14ac:dyDescent="0.3">
      <c r="A18" s="2">
        <v>3009002</v>
      </c>
      <c r="B18" s="2">
        <v>40</v>
      </c>
      <c r="C18" s="2">
        <v>15.7</v>
      </c>
      <c r="D18" s="2">
        <v>25.114650000000001</v>
      </c>
      <c r="E18" s="2">
        <v>15</v>
      </c>
      <c r="F18" s="2">
        <v>21</v>
      </c>
      <c r="G18" s="2">
        <v>18.02</v>
      </c>
    </row>
    <row r="19" spans="1:7" x14ac:dyDescent="0.3">
      <c r="A19" s="2">
        <v>3009002</v>
      </c>
      <c r="B19" s="2">
        <v>41</v>
      </c>
      <c r="C19" s="2">
        <v>11.55</v>
      </c>
      <c r="D19" s="2">
        <v>17.920850000000002</v>
      </c>
      <c r="E19" s="2">
        <v>15</v>
      </c>
      <c r="F19" s="2">
        <v>21</v>
      </c>
      <c r="G19" s="2">
        <v>18.02</v>
      </c>
    </row>
    <row r="20" spans="1:7" x14ac:dyDescent="0.3">
      <c r="A20" s="2">
        <v>3009002</v>
      </c>
      <c r="B20" s="2">
        <v>9</v>
      </c>
      <c r="C20" s="2">
        <v>18.899999999999999</v>
      </c>
      <c r="D20" s="2">
        <v>30.05</v>
      </c>
      <c r="E20" s="2">
        <v>15</v>
      </c>
      <c r="F20" s="2">
        <v>21</v>
      </c>
      <c r="G20" s="2">
        <v>18.02</v>
      </c>
    </row>
    <row r="21" spans="1:7" x14ac:dyDescent="0.3">
      <c r="A21" s="2">
        <v>3009002</v>
      </c>
      <c r="B21" s="2">
        <v>35</v>
      </c>
      <c r="C21" s="2">
        <v>10.25</v>
      </c>
      <c r="D21" s="2">
        <v>21.294930000000001</v>
      </c>
      <c r="E21" s="2">
        <v>15</v>
      </c>
      <c r="F21" s="2">
        <v>21</v>
      </c>
      <c r="G21" s="2">
        <v>18.02</v>
      </c>
    </row>
    <row r="22" spans="1:7" x14ac:dyDescent="0.3">
      <c r="A22" s="2">
        <v>3009002</v>
      </c>
      <c r="B22" s="2">
        <v>39</v>
      </c>
      <c r="C22" s="2">
        <v>14.25</v>
      </c>
      <c r="D22" s="2">
        <v>23.586760000000002</v>
      </c>
      <c r="E22" s="2">
        <v>15</v>
      </c>
      <c r="F22" s="2">
        <v>21</v>
      </c>
      <c r="G22" s="2">
        <v>18.02</v>
      </c>
    </row>
    <row r="23" spans="1:7" x14ac:dyDescent="0.3">
      <c r="A23" s="2">
        <v>3009002</v>
      </c>
      <c r="B23" s="2">
        <v>42</v>
      </c>
      <c r="C23" s="2">
        <v>11.7</v>
      </c>
      <c r="D23" s="2">
        <v>17.411549999999998</v>
      </c>
      <c r="E23" s="2">
        <v>15</v>
      </c>
      <c r="F23" s="2">
        <v>21</v>
      </c>
      <c r="G23" s="2">
        <v>18.02</v>
      </c>
    </row>
    <row r="24" spans="1:7" x14ac:dyDescent="0.3">
      <c r="A24" s="2">
        <v>3009002</v>
      </c>
      <c r="B24" s="2">
        <v>44</v>
      </c>
      <c r="C24" s="2">
        <v>16</v>
      </c>
      <c r="D24" s="2">
        <v>22.186199999999999</v>
      </c>
      <c r="E24" s="2">
        <v>15</v>
      </c>
      <c r="F24" s="2">
        <v>21</v>
      </c>
      <c r="G24" s="2">
        <v>18.02</v>
      </c>
    </row>
    <row r="25" spans="1:7" x14ac:dyDescent="0.3">
      <c r="A25" s="2">
        <v>3009002</v>
      </c>
      <c r="B25" s="2">
        <v>47</v>
      </c>
      <c r="C25" s="2">
        <v>17.25</v>
      </c>
      <c r="D25" s="2">
        <v>24.66902</v>
      </c>
      <c r="E25" s="2">
        <v>15</v>
      </c>
      <c r="F25" s="2">
        <v>21</v>
      </c>
      <c r="G25" s="2">
        <v>18.02</v>
      </c>
    </row>
    <row r="26" spans="1:7" x14ac:dyDescent="0.3">
      <c r="A26" s="2">
        <v>3009002</v>
      </c>
      <c r="B26" s="2">
        <v>58</v>
      </c>
      <c r="C26" s="2">
        <v>20.25</v>
      </c>
      <c r="D26" s="2">
        <v>28.043099999999999</v>
      </c>
      <c r="E26" s="2">
        <v>15</v>
      </c>
      <c r="F26" s="2">
        <v>21</v>
      </c>
      <c r="G26" s="2">
        <v>18.02</v>
      </c>
    </row>
    <row r="27" spans="1:7" x14ac:dyDescent="0.3">
      <c r="A27" s="2">
        <v>3009002</v>
      </c>
      <c r="B27" s="2">
        <v>37</v>
      </c>
      <c r="C27" s="2">
        <v>8.15</v>
      </c>
      <c r="D27" s="2">
        <v>14.4831</v>
      </c>
      <c r="E27" s="2">
        <v>15</v>
      </c>
      <c r="F27" s="2">
        <v>21</v>
      </c>
      <c r="G27" s="2">
        <v>18.02</v>
      </c>
    </row>
    <row r="28" spans="1:7" x14ac:dyDescent="0.3">
      <c r="A28" s="2">
        <v>3009002</v>
      </c>
      <c r="B28" s="2">
        <v>36</v>
      </c>
      <c r="C28" s="2">
        <v>9.35</v>
      </c>
      <c r="D28" s="2">
        <v>16.201969999999999</v>
      </c>
      <c r="E28" s="2">
        <v>15</v>
      </c>
      <c r="F28" s="2">
        <v>21</v>
      </c>
      <c r="G28" s="2">
        <v>18.02</v>
      </c>
    </row>
    <row r="29" spans="1:7" x14ac:dyDescent="0.3">
      <c r="A29" s="2">
        <v>3009002</v>
      </c>
      <c r="B29" s="2">
        <v>50</v>
      </c>
      <c r="C29" s="2">
        <v>15.85</v>
      </c>
      <c r="D29" s="2">
        <v>25.14648</v>
      </c>
      <c r="E29" s="2">
        <v>15</v>
      </c>
      <c r="F29" s="2">
        <v>21</v>
      </c>
      <c r="G29" s="2">
        <v>18.02</v>
      </c>
    </row>
    <row r="30" spans="1:7" x14ac:dyDescent="0.3">
      <c r="A30" s="2">
        <v>3009002</v>
      </c>
      <c r="B30" s="2">
        <v>4</v>
      </c>
      <c r="C30" s="2">
        <v>16.05</v>
      </c>
      <c r="D30" s="2">
        <v>25.78</v>
      </c>
      <c r="E30" s="2">
        <v>15</v>
      </c>
      <c r="F30" s="2">
        <v>21</v>
      </c>
      <c r="G30" s="2">
        <v>18.02</v>
      </c>
    </row>
    <row r="31" spans="1:7" x14ac:dyDescent="0.3">
      <c r="A31" s="2">
        <v>3009002</v>
      </c>
      <c r="B31" s="2">
        <v>34</v>
      </c>
      <c r="C31" s="2">
        <v>11.7</v>
      </c>
      <c r="D31" s="2">
        <v>18.302820000000001</v>
      </c>
      <c r="E31" s="2">
        <v>15</v>
      </c>
      <c r="F31" s="2">
        <v>21</v>
      </c>
      <c r="G31" s="2">
        <v>18.02</v>
      </c>
    </row>
    <row r="32" spans="1:7" x14ac:dyDescent="0.3">
      <c r="A32" s="2">
        <v>3009002</v>
      </c>
      <c r="B32" s="2">
        <v>7</v>
      </c>
      <c r="C32" s="2">
        <v>15.3</v>
      </c>
      <c r="D32" s="2">
        <v>21.55</v>
      </c>
      <c r="E32" s="2">
        <v>15</v>
      </c>
      <c r="F32" s="2">
        <v>21</v>
      </c>
      <c r="G32" s="2">
        <v>18.02</v>
      </c>
    </row>
    <row r="33" spans="1:7" x14ac:dyDescent="0.3">
      <c r="A33" s="2">
        <v>3009002</v>
      </c>
      <c r="B33" s="2">
        <v>57</v>
      </c>
      <c r="C33" s="2">
        <v>15.95</v>
      </c>
      <c r="D33" s="2">
        <v>23.14113</v>
      </c>
      <c r="E33" s="2">
        <v>15</v>
      </c>
      <c r="F33" s="2">
        <v>21</v>
      </c>
      <c r="G33" s="2">
        <v>18.02</v>
      </c>
    </row>
    <row r="34" spans="1:7" x14ac:dyDescent="0.3">
      <c r="A34" s="2">
        <v>3019001</v>
      </c>
      <c r="B34" s="2">
        <v>24</v>
      </c>
      <c r="C34" s="2">
        <v>0.95492960000000005</v>
      </c>
      <c r="D34" s="2">
        <v>0.5</v>
      </c>
      <c r="E34" s="2">
        <v>18</v>
      </c>
      <c r="F34" s="2">
        <v>21</v>
      </c>
      <c r="G34" s="2">
        <v>12.1</v>
      </c>
    </row>
    <row r="35" spans="1:7" x14ac:dyDescent="0.3">
      <c r="A35" s="2">
        <v>3019001</v>
      </c>
      <c r="B35" s="2">
        <v>2</v>
      </c>
      <c r="C35" s="2">
        <v>5.0929580000000003</v>
      </c>
      <c r="D35" s="2">
        <v>5.9249999999999998</v>
      </c>
      <c r="E35" s="2">
        <v>18</v>
      </c>
      <c r="F35" s="2">
        <v>21</v>
      </c>
      <c r="G35" s="2">
        <v>12.1</v>
      </c>
    </row>
    <row r="36" spans="1:7" x14ac:dyDescent="0.3">
      <c r="A36" s="2">
        <v>3019001</v>
      </c>
      <c r="B36" s="2">
        <v>27</v>
      </c>
      <c r="C36" s="2">
        <v>9.0718320000000006</v>
      </c>
      <c r="D36" s="2">
        <v>9.6999999999999993</v>
      </c>
      <c r="E36" s="2">
        <v>18</v>
      </c>
      <c r="F36" s="2">
        <v>21</v>
      </c>
      <c r="G36" s="2">
        <v>12.1</v>
      </c>
    </row>
    <row r="37" spans="1:7" x14ac:dyDescent="0.3">
      <c r="A37" s="2">
        <v>3019001</v>
      </c>
      <c r="B37" s="2">
        <v>28</v>
      </c>
      <c r="C37" s="2">
        <v>4.774648</v>
      </c>
      <c r="D37" s="2">
        <v>1</v>
      </c>
      <c r="E37" s="2">
        <v>18</v>
      </c>
      <c r="F37" s="2">
        <v>21</v>
      </c>
      <c r="G37" s="2">
        <v>12.1</v>
      </c>
    </row>
    <row r="38" spans="1:7" x14ac:dyDescent="0.3">
      <c r="A38" s="2">
        <v>3019001</v>
      </c>
      <c r="B38" s="2">
        <v>4</v>
      </c>
      <c r="C38" s="2">
        <v>6.0478880000000004</v>
      </c>
      <c r="D38" s="2">
        <v>6.85</v>
      </c>
      <c r="E38" s="2">
        <v>18</v>
      </c>
      <c r="F38" s="2">
        <v>21</v>
      </c>
      <c r="G38" s="2">
        <v>12.1</v>
      </c>
    </row>
    <row r="39" spans="1:7" x14ac:dyDescent="0.3">
      <c r="A39" s="2">
        <v>3019001</v>
      </c>
      <c r="B39" s="2">
        <v>5</v>
      </c>
      <c r="C39" s="2">
        <v>5.7295780000000001</v>
      </c>
      <c r="D39" s="2">
        <v>5.4249999999999998</v>
      </c>
      <c r="E39" s="2">
        <v>18</v>
      </c>
      <c r="F39" s="2">
        <v>21</v>
      </c>
      <c r="G39" s="2">
        <v>12.1</v>
      </c>
    </row>
    <row r="40" spans="1:7" x14ac:dyDescent="0.3">
      <c r="A40" s="2">
        <v>3019001</v>
      </c>
      <c r="B40" s="2">
        <v>25</v>
      </c>
      <c r="C40" s="2">
        <v>3.8197190000000001</v>
      </c>
      <c r="D40" s="2">
        <v>4.95</v>
      </c>
      <c r="E40" s="2">
        <v>18</v>
      </c>
      <c r="F40" s="2">
        <v>21</v>
      </c>
      <c r="G40" s="2">
        <v>12.1</v>
      </c>
    </row>
    <row r="41" spans="1:7" x14ac:dyDescent="0.3">
      <c r="A41" s="2">
        <v>3021001</v>
      </c>
      <c r="B41" s="2">
        <v>17</v>
      </c>
      <c r="C41" s="2">
        <v>4.4563379999999997</v>
      </c>
      <c r="D41" s="2">
        <v>8.3000000000000007</v>
      </c>
      <c r="E41" s="2">
        <v>7</v>
      </c>
      <c r="F41" s="2">
        <v>10</v>
      </c>
      <c r="G41" s="2">
        <v>17.04</v>
      </c>
    </row>
    <row r="42" spans="1:7" x14ac:dyDescent="0.3">
      <c r="A42" s="2">
        <v>3021001</v>
      </c>
      <c r="B42" s="2">
        <v>16</v>
      </c>
      <c r="C42" s="2">
        <v>2.5464790000000002</v>
      </c>
      <c r="D42" s="2">
        <v>9.1999999999999993</v>
      </c>
      <c r="E42" s="2">
        <v>7</v>
      </c>
      <c r="F42" s="2">
        <v>10</v>
      </c>
      <c r="G42" s="2">
        <v>17.04</v>
      </c>
    </row>
    <row r="43" spans="1:7" x14ac:dyDescent="0.3">
      <c r="A43" s="2">
        <v>3021001</v>
      </c>
      <c r="B43" s="2">
        <v>48</v>
      </c>
      <c r="C43" s="2">
        <v>4.4563379999999997</v>
      </c>
      <c r="D43" s="2">
        <v>11.6</v>
      </c>
      <c r="E43" s="2">
        <v>7</v>
      </c>
      <c r="F43" s="2">
        <v>10</v>
      </c>
      <c r="G43" s="2">
        <v>17.04</v>
      </c>
    </row>
    <row r="44" spans="1:7" x14ac:dyDescent="0.3">
      <c r="A44" s="2">
        <v>3021001</v>
      </c>
      <c r="B44" s="2">
        <v>103</v>
      </c>
      <c r="C44" s="2">
        <v>5.4430990000000001</v>
      </c>
      <c r="D44" s="2">
        <v>13.1</v>
      </c>
      <c r="E44" s="2">
        <v>7</v>
      </c>
      <c r="F44" s="2">
        <v>10</v>
      </c>
      <c r="G44" s="2">
        <v>17.04</v>
      </c>
    </row>
    <row r="45" spans="1:7" x14ac:dyDescent="0.3">
      <c r="A45" s="2">
        <v>3021001</v>
      </c>
      <c r="B45" s="2">
        <v>71</v>
      </c>
      <c r="C45" s="2">
        <v>1.909859</v>
      </c>
      <c r="D45" s="2">
        <v>2.7</v>
      </c>
      <c r="E45" s="2">
        <v>7</v>
      </c>
      <c r="F45" s="2">
        <v>10</v>
      </c>
      <c r="G45" s="2">
        <v>17.04</v>
      </c>
    </row>
    <row r="46" spans="1:7" x14ac:dyDescent="0.3">
      <c r="A46" s="2">
        <v>3021001</v>
      </c>
      <c r="B46" s="2">
        <v>109</v>
      </c>
      <c r="C46" s="2">
        <v>1.273239</v>
      </c>
      <c r="D46" s="2">
        <v>9.35</v>
      </c>
      <c r="E46" s="2">
        <v>7</v>
      </c>
      <c r="F46" s="2">
        <v>10</v>
      </c>
      <c r="G46" s="2">
        <v>17.04</v>
      </c>
    </row>
    <row r="47" spans="1:7" x14ac:dyDescent="0.3">
      <c r="A47" s="2">
        <v>3021001</v>
      </c>
      <c r="B47" s="2">
        <v>11</v>
      </c>
      <c r="C47" s="2">
        <v>0.63661970000000001</v>
      </c>
      <c r="D47" s="2">
        <v>10.1</v>
      </c>
      <c r="E47" s="2">
        <v>7</v>
      </c>
      <c r="F47" s="2">
        <v>10</v>
      </c>
      <c r="G47" s="2">
        <v>17.04</v>
      </c>
    </row>
    <row r="48" spans="1:7" x14ac:dyDescent="0.3">
      <c r="A48" s="2">
        <v>3021001</v>
      </c>
      <c r="B48" s="2">
        <v>28</v>
      </c>
      <c r="C48" s="2">
        <v>0.47746480000000002</v>
      </c>
      <c r="D48" s="2">
        <v>3</v>
      </c>
      <c r="E48" s="2">
        <v>7</v>
      </c>
      <c r="F48" s="2">
        <v>10</v>
      </c>
      <c r="G48" s="2">
        <v>17.04</v>
      </c>
    </row>
    <row r="49" spans="1:7" x14ac:dyDescent="0.3">
      <c r="A49" s="2">
        <v>3021001</v>
      </c>
      <c r="B49" s="2">
        <v>44</v>
      </c>
      <c r="C49" s="2">
        <v>7.3211269999999997</v>
      </c>
      <c r="D49" s="2">
        <v>13.7</v>
      </c>
      <c r="E49" s="2">
        <v>7</v>
      </c>
      <c r="F49" s="2">
        <v>10</v>
      </c>
      <c r="G49" s="2">
        <v>17.04</v>
      </c>
    </row>
    <row r="50" spans="1:7" x14ac:dyDescent="0.3">
      <c r="A50" s="2">
        <v>3021001</v>
      </c>
      <c r="B50" s="2">
        <v>41</v>
      </c>
      <c r="C50" s="2">
        <v>6.6845080000000001</v>
      </c>
      <c r="D50" s="2">
        <v>6.6</v>
      </c>
      <c r="E50" s="2">
        <v>7</v>
      </c>
      <c r="F50" s="2">
        <v>10</v>
      </c>
      <c r="G50" s="2">
        <v>17.04</v>
      </c>
    </row>
    <row r="51" spans="1:7" x14ac:dyDescent="0.3">
      <c r="A51" s="2">
        <v>3021001</v>
      </c>
      <c r="B51" s="2">
        <v>45</v>
      </c>
      <c r="C51" s="2">
        <v>0.95492960000000005</v>
      </c>
      <c r="D51" s="2">
        <v>10.1</v>
      </c>
      <c r="E51" s="2">
        <v>7</v>
      </c>
      <c r="F51" s="2">
        <v>10</v>
      </c>
      <c r="G51" s="2">
        <v>17.04</v>
      </c>
    </row>
    <row r="52" spans="1:7" x14ac:dyDescent="0.3">
      <c r="A52" s="2">
        <v>3021001</v>
      </c>
      <c r="B52" s="2">
        <v>42</v>
      </c>
      <c r="C52" s="2">
        <v>0.79577469999999995</v>
      </c>
      <c r="D52" s="2">
        <v>9.35</v>
      </c>
      <c r="E52" s="2">
        <v>7</v>
      </c>
      <c r="F52" s="2">
        <v>10</v>
      </c>
      <c r="G52" s="2">
        <v>17.04</v>
      </c>
    </row>
    <row r="53" spans="1:7" x14ac:dyDescent="0.3">
      <c r="A53" s="2">
        <v>3021001</v>
      </c>
      <c r="B53" s="2">
        <v>10</v>
      </c>
      <c r="C53" s="2">
        <v>7.0028180000000004</v>
      </c>
      <c r="D53" s="2">
        <v>16.149999999999999</v>
      </c>
      <c r="E53" s="2">
        <v>7</v>
      </c>
      <c r="F53" s="2">
        <v>10</v>
      </c>
      <c r="G53" s="2">
        <v>17.04</v>
      </c>
    </row>
    <row r="54" spans="1:7" x14ac:dyDescent="0.3">
      <c r="A54" s="2">
        <v>3021001</v>
      </c>
      <c r="B54" s="2">
        <v>1</v>
      </c>
      <c r="C54" s="2">
        <v>2.7056339999999999</v>
      </c>
      <c r="D54" s="2">
        <v>9.2744999999999997</v>
      </c>
      <c r="E54" s="2">
        <v>7</v>
      </c>
      <c r="F54" s="2">
        <v>10</v>
      </c>
      <c r="G54" s="2">
        <v>17.04</v>
      </c>
    </row>
    <row r="55" spans="1:7" x14ac:dyDescent="0.3">
      <c r="A55" s="2">
        <v>3021001</v>
      </c>
      <c r="B55" s="2">
        <v>13</v>
      </c>
      <c r="C55" s="2">
        <v>3.0239440000000002</v>
      </c>
      <c r="D55" s="2">
        <v>6.75</v>
      </c>
      <c r="E55" s="2">
        <v>7</v>
      </c>
      <c r="F55" s="2">
        <v>10</v>
      </c>
      <c r="G55" s="2">
        <v>17.04</v>
      </c>
    </row>
    <row r="56" spans="1:7" x14ac:dyDescent="0.3">
      <c r="A56" s="2">
        <v>3021001</v>
      </c>
      <c r="B56" s="2">
        <v>66</v>
      </c>
      <c r="C56" s="2">
        <v>2.9284509999999999</v>
      </c>
      <c r="D56" s="2">
        <v>7.65</v>
      </c>
      <c r="E56" s="2">
        <v>7</v>
      </c>
      <c r="F56" s="2">
        <v>10</v>
      </c>
      <c r="G56" s="2">
        <v>17.04</v>
      </c>
    </row>
    <row r="57" spans="1:7" x14ac:dyDescent="0.3">
      <c r="A57" s="2">
        <v>3021001</v>
      </c>
      <c r="B57" s="2">
        <v>67</v>
      </c>
      <c r="C57" s="2">
        <v>1.114085</v>
      </c>
      <c r="D57" s="2">
        <v>6.25</v>
      </c>
      <c r="E57" s="2">
        <v>7</v>
      </c>
      <c r="F57" s="2">
        <v>10</v>
      </c>
      <c r="G57" s="2">
        <v>17.04</v>
      </c>
    </row>
    <row r="58" spans="1:7" x14ac:dyDescent="0.3">
      <c r="A58" s="2">
        <v>3021001</v>
      </c>
      <c r="B58" s="2">
        <v>7</v>
      </c>
      <c r="C58" s="2">
        <v>0.31830989999999998</v>
      </c>
      <c r="D58" s="2">
        <v>6</v>
      </c>
      <c r="E58" s="2">
        <v>7</v>
      </c>
      <c r="F58" s="2">
        <v>10</v>
      </c>
      <c r="G58" s="2">
        <v>17.04</v>
      </c>
    </row>
    <row r="59" spans="1:7" x14ac:dyDescent="0.3">
      <c r="A59" s="2">
        <v>3021001</v>
      </c>
      <c r="B59" s="2">
        <v>57</v>
      </c>
      <c r="C59" s="2">
        <v>2.7056339999999999</v>
      </c>
      <c r="D59" s="2">
        <v>8.8000000000000007</v>
      </c>
      <c r="E59" s="2">
        <v>7</v>
      </c>
      <c r="F59" s="2">
        <v>10</v>
      </c>
      <c r="G59" s="2">
        <v>17.04</v>
      </c>
    </row>
    <row r="60" spans="1:7" x14ac:dyDescent="0.3">
      <c r="A60" s="2">
        <v>3021001</v>
      </c>
      <c r="B60" s="2">
        <v>50</v>
      </c>
      <c r="C60" s="2">
        <v>1.5915490000000001</v>
      </c>
      <c r="D60" s="2">
        <v>11.45</v>
      </c>
      <c r="E60" s="2">
        <v>7</v>
      </c>
      <c r="F60" s="2">
        <v>10</v>
      </c>
      <c r="G60" s="2">
        <v>17.04</v>
      </c>
    </row>
    <row r="61" spans="1:7" x14ac:dyDescent="0.3">
      <c r="A61" s="2">
        <v>3021001</v>
      </c>
      <c r="B61" s="2">
        <v>68</v>
      </c>
      <c r="C61" s="2">
        <v>2.864789</v>
      </c>
      <c r="D61" s="2">
        <v>9.1</v>
      </c>
      <c r="E61" s="2">
        <v>7</v>
      </c>
      <c r="F61" s="2">
        <v>10</v>
      </c>
      <c r="G61" s="2">
        <v>17.04</v>
      </c>
    </row>
    <row r="62" spans="1:7" x14ac:dyDescent="0.3">
      <c r="A62" s="2">
        <v>3021001</v>
      </c>
      <c r="B62" s="2">
        <v>8</v>
      </c>
      <c r="C62" s="2">
        <v>3.3422540000000001</v>
      </c>
      <c r="D62" s="2">
        <v>9.9499999999999993</v>
      </c>
      <c r="E62" s="2">
        <v>7</v>
      </c>
      <c r="F62" s="2">
        <v>10</v>
      </c>
      <c r="G62" s="2">
        <v>17.04</v>
      </c>
    </row>
    <row r="63" spans="1:7" x14ac:dyDescent="0.3">
      <c r="A63" s="2">
        <v>3021001</v>
      </c>
      <c r="B63" s="2">
        <v>5</v>
      </c>
      <c r="C63" s="2">
        <v>3.8197190000000001</v>
      </c>
      <c r="D63" s="2">
        <v>12.6</v>
      </c>
      <c r="E63" s="2">
        <v>7</v>
      </c>
      <c r="F63" s="2">
        <v>10</v>
      </c>
      <c r="G63" s="2">
        <v>17.04</v>
      </c>
    </row>
    <row r="64" spans="1:7" x14ac:dyDescent="0.3">
      <c r="A64" s="2">
        <v>3021001</v>
      </c>
      <c r="B64" s="2">
        <v>93</v>
      </c>
      <c r="C64" s="2">
        <v>3.1830989999999999</v>
      </c>
      <c r="D64" s="2">
        <v>7.55</v>
      </c>
      <c r="E64" s="2">
        <v>7</v>
      </c>
      <c r="F64" s="2">
        <v>10</v>
      </c>
      <c r="G64" s="2">
        <v>17.04</v>
      </c>
    </row>
    <row r="65" spans="1:7" x14ac:dyDescent="0.3">
      <c r="A65" s="2">
        <v>3021001</v>
      </c>
      <c r="B65" s="2">
        <v>90</v>
      </c>
      <c r="C65" s="2">
        <v>3.8197190000000001</v>
      </c>
      <c r="D65" s="2">
        <v>11.95</v>
      </c>
      <c r="E65" s="2">
        <v>7</v>
      </c>
      <c r="F65" s="2">
        <v>10</v>
      </c>
      <c r="G65" s="2">
        <v>17.04</v>
      </c>
    </row>
    <row r="66" spans="1:7" x14ac:dyDescent="0.3">
      <c r="A66" s="2">
        <v>3021001</v>
      </c>
      <c r="B66" s="2">
        <v>89</v>
      </c>
      <c r="C66" s="2">
        <v>3.6605639999999999</v>
      </c>
      <c r="D66" s="2">
        <v>10.3</v>
      </c>
      <c r="E66" s="2">
        <v>7</v>
      </c>
      <c r="F66" s="2">
        <v>10</v>
      </c>
      <c r="G66" s="2">
        <v>17.04</v>
      </c>
    </row>
    <row r="67" spans="1:7" x14ac:dyDescent="0.3">
      <c r="A67" s="2">
        <v>3021001</v>
      </c>
      <c r="B67" s="2">
        <v>88</v>
      </c>
      <c r="C67" s="2">
        <v>3.8197190000000001</v>
      </c>
      <c r="D67" s="2">
        <v>11.75</v>
      </c>
      <c r="E67" s="2">
        <v>7</v>
      </c>
      <c r="F67" s="2">
        <v>10</v>
      </c>
      <c r="G67" s="2">
        <v>17.04</v>
      </c>
    </row>
    <row r="68" spans="1:7" x14ac:dyDescent="0.3">
      <c r="A68" s="3">
        <v>3005002</v>
      </c>
      <c r="B68" s="3">
        <v>31</v>
      </c>
      <c r="C68" s="3">
        <v>9.2309870000000007</v>
      </c>
      <c r="D68" s="3">
        <v>11.33183</v>
      </c>
      <c r="E68" s="3">
        <v>17</v>
      </c>
      <c r="F68" s="3">
        <v>20</v>
      </c>
      <c r="G68" s="3">
        <v>16.079999999999998</v>
      </c>
    </row>
    <row r="69" spans="1:7" x14ac:dyDescent="0.3">
      <c r="A69" s="3">
        <v>3005002</v>
      </c>
      <c r="B69" s="3">
        <v>32</v>
      </c>
      <c r="C69" s="3">
        <v>5.4112679999999997</v>
      </c>
      <c r="D69" s="3">
        <v>11.93662</v>
      </c>
      <c r="E69" s="3">
        <v>17</v>
      </c>
      <c r="F69" s="3">
        <v>20</v>
      </c>
      <c r="G69" s="3">
        <v>16.079999999999998</v>
      </c>
    </row>
    <row r="70" spans="1:7" x14ac:dyDescent="0.3">
      <c r="A70" s="3">
        <v>3005002</v>
      </c>
      <c r="B70" s="3">
        <v>12</v>
      </c>
      <c r="C70" s="3">
        <v>7.4802819999999999</v>
      </c>
      <c r="D70" s="3">
        <v>9.7084510000000002</v>
      </c>
      <c r="E70" s="3">
        <v>17</v>
      </c>
      <c r="F70" s="3">
        <v>20</v>
      </c>
      <c r="G70" s="3">
        <v>16.079999999999998</v>
      </c>
    </row>
    <row r="71" spans="1:7" x14ac:dyDescent="0.3">
      <c r="A71" s="3">
        <v>3005002</v>
      </c>
      <c r="B71" s="3">
        <v>18</v>
      </c>
      <c r="C71" s="3">
        <v>15.91549</v>
      </c>
      <c r="D71" s="3">
        <v>20.626480000000001</v>
      </c>
      <c r="E71" s="3">
        <v>17</v>
      </c>
      <c r="F71" s="3">
        <v>20</v>
      </c>
      <c r="G71" s="3">
        <v>16.079999999999998</v>
      </c>
    </row>
    <row r="72" spans="1:7" x14ac:dyDescent="0.3">
      <c r="A72" s="3">
        <v>3005002</v>
      </c>
      <c r="B72" s="3">
        <v>19</v>
      </c>
      <c r="C72" s="3">
        <v>10.50423</v>
      </c>
      <c r="D72" s="3">
        <v>12.859719999999999</v>
      </c>
      <c r="E72" s="3">
        <v>17</v>
      </c>
      <c r="F72" s="3">
        <v>20</v>
      </c>
      <c r="G72" s="3">
        <v>16.079999999999998</v>
      </c>
    </row>
    <row r="73" spans="1:7" x14ac:dyDescent="0.3">
      <c r="A73" s="3">
        <v>3005002</v>
      </c>
      <c r="B73" s="3">
        <v>20</v>
      </c>
      <c r="C73" s="3">
        <v>17.18873</v>
      </c>
      <c r="D73" s="3">
        <v>18.939440000000001</v>
      </c>
      <c r="E73" s="3">
        <v>17</v>
      </c>
      <c r="F73" s="3">
        <v>20</v>
      </c>
      <c r="G73" s="3">
        <v>16.079999999999998</v>
      </c>
    </row>
    <row r="74" spans="1:7" x14ac:dyDescent="0.3">
      <c r="A74" s="3">
        <v>3005002</v>
      </c>
      <c r="B74" s="3">
        <v>21</v>
      </c>
      <c r="C74" s="3">
        <v>11.618309999999999</v>
      </c>
      <c r="D74" s="3">
        <v>13.1462</v>
      </c>
      <c r="E74" s="3">
        <v>17</v>
      </c>
      <c r="F74" s="3">
        <v>20</v>
      </c>
      <c r="G74" s="3">
        <v>16.079999999999998</v>
      </c>
    </row>
    <row r="75" spans="1:7" x14ac:dyDescent="0.3">
      <c r="A75" s="3">
        <v>3005002</v>
      </c>
      <c r="B75" s="3">
        <v>22</v>
      </c>
      <c r="C75" s="3">
        <v>7.3211269999999997</v>
      </c>
      <c r="D75" s="3">
        <v>9.3583110000000005</v>
      </c>
      <c r="E75" s="3">
        <v>17</v>
      </c>
      <c r="F75" s="3">
        <v>20</v>
      </c>
      <c r="G75" s="3">
        <v>16.079999999999998</v>
      </c>
    </row>
    <row r="76" spans="1:7" x14ac:dyDescent="0.3">
      <c r="A76" s="3">
        <v>3005002</v>
      </c>
      <c r="B76" s="3">
        <v>10</v>
      </c>
      <c r="C76" s="3">
        <v>7.9577470000000003</v>
      </c>
      <c r="D76" s="3">
        <v>9.8676060000000003</v>
      </c>
      <c r="E76" s="3">
        <v>17</v>
      </c>
      <c r="F76" s="3">
        <v>20</v>
      </c>
      <c r="G76" s="3">
        <v>16.079999999999998</v>
      </c>
    </row>
    <row r="77" spans="1:7" x14ac:dyDescent="0.3">
      <c r="A77" s="3">
        <v>3005002</v>
      </c>
      <c r="B77" s="3">
        <v>27</v>
      </c>
      <c r="C77" s="3">
        <v>7.0028180000000004</v>
      </c>
      <c r="D77" s="3">
        <v>13.528169999999999</v>
      </c>
      <c r="E77" s="3">
        <v>17</v>
      </c>
      <c r="F77" s="3">
        <v>20</v>
      </c>
      <c r="G77" s="3">
        <v>16.079999999999998</v>
      </c>
    </row>
    <row r="78" spans="1:7" x14ac:dyDescent="0.3">
      <c r="A78" s="3">
        <v>3005002</v>
      </c>
      <c r="B78" s="3">
        <v>13</v>
      </c>
      <c r="C78" s="3">
        <v>12.41409</v>
      </c>
      <c r="D78" s="3">
        <v>16.074649999999998</v>
      </c>
      <c r="E78" s="3">
        <v>17</v>
      </c>
      <c r="F78" s="3">
        <v>20</v>
      </c>
      <c r="G78" s="3">
        <v>16.079999999999998</v>
      </c>
    </row>
    <row r="79" spans="1:7" x14ac:dyDescent="0.3">
      <c r="A79" s="3">
        <v>3005002</v>
      </c>
      <c r="B79" s="3">
        <v>37</v>
      </c>
      <c r="C79" s="3">
        <v>13.369020000000001</v>
      </c>
      <c r="D79" s="3">
        <v>16.074649999999998</v>
      </c>
      <c r="E79" s="3">
        <v>17</v>
      </c>
      <c r="F79" s="3">
        <v>20</v>
      </c>
      <c r="G79" s="3">
        <v>16.079999999999998</v>
      </c>
    </row>
    <row r="80" spans="1:7" x14ac:dyDescent="0.3">
      <c r="A80" s="3">
        <v>3005002</v>
      </c>
      <c r="B80" s="3">
        <v>23</v>
      </c>
      <c r="C80" s="3">
        <v>5.4112679999999997</v>
      </c>
      <c r="D80" s="3">
        <v>7.2256349999999996</v>
      </c>
      <c r="E80" s="3">
        <v>17</v>
      </c>
      <c r="F80" s="3">
        <v>20</v>
      </c>
      <c r="G80" s="3">
        <v>16.079999999999998</v>
      </c>
    </row>
    <row r="81" spans="1:7" x14ac:dyDescent="0.3">
      <c r="A81" s="3">
        <v>3005002</v>
      </c>
      <c r="B81" s="3">
        <v>41</v>
      </c>
      <c r="C81" s="3">
        <v>6.3661979999999998</v>
      </c>
      <c r="D81" s="3">
        <v>9.1036619999999999</v>
      </c>
      <c r="E81" s="3">
        <v>17</v>
      </c>
      <c r="F81" s="3">
        <v>20</v>
      </c>
      <c r="G81" s="3">
        <v>16.079999999999998</v>
      </c>
    </row>
    <row r="82" spans="1:7" x14ac:dyDescent="0.3">
      <c r="A82" s="3">
        <v>3005002</v>
      </c>
      <c r="B82" s="3">
        <v>5</v>
      </c>
      <c r="C82" s="3">
        <v>16.552109999999999</v>
      </c>
      <c r="D82" s="3">
        <v>19.862539999999999</v>
      </c>
      <c r="E82" s="3">
        <v>17</v>
      </c>
      <c r="F82" s="3">
        <v>20</v>
      </c>
      <c r="G82" s="3">
        <v>16.079999999999998</v>
      </c>
    </row>
    <row r="83" spans="1:7" x14ac:dyDescent="0.3">
      <c r="A83" s="3">
        <v>3005002</v>
      </c>
      <c r="B83" s="3">
        <v>17</v>
      </c>
      <c r="C83" s="3">
        <v>5.2521129999999996</v>
      </c>
      <c r="D83" s="3">
        <v>8.4988740000000007</v>
      </c>
      <c r="E83" s="3">
        <v>17</v>
      </c>
      <c r="F83" s="3">
        <v>20</v>
      </c>
      <c r="G83" s="3">
        <v>16.079999999999998</v>
      </c>
    </row>
    <row r="84" spans="1:7" x14ac:dyDescent="0.3">
      <c r="A84" s="3">
        <v>3005002</v>
      </c>
      <c r="B84" s="3">
        <v>42</v>
      </c>
      <c r="C84" s="3">
        <v>6.6845080000000001</v>
      </c>
      <c r="D84" s="3">
        <v>10.886200000000001</v>
      </c>
      <c r="E84" s="3">
        <v>17</v>
      </c>
      <c r="F84" s="3">
        <v>20</v>
      </c>
      <c r="G84" s="3">
        <v>16.079999999999998</v>
      </c>
    </row>
    <row r="85" spans="1:7" x14ac:dyDescent="0.3">
      <c r="A85" s="3">
        <v>3005002</v>
      </c>
      <c r="B85" s="3">
        <v>44</v>
      </c>
      <c r="C85" s="3">
        <v>9.549296</v>
      </c>
      <c r="D85" s="3">
        <v>11.968450000000001</v>
      </c>
      <c r="E85" s="3">
        <v>17</v>
      </c>
      <c r="F85" s="3">
        <v>20</v>
      </c>
      <c r="G85" s="3">
        <v>16.079999999999998</v>
      </c>
    </row>
    <row r="86" spans="1:7" x14ac:dyDescent="0.3">
      <c r="A86" s="3">
        <v>3005002</v>
      </c>
      <c r="B86" s="3">
        <v>45</v>
      </c>
      <c r="C86" s="3">
        <v>6.6845080000000001</v>
      </c>
      <c r="D86" s="3">
        <v>10.09042</v>
      </c>
      <c r="E86" s="3">
        <v>17</v>
      </c>
      <c r="F86" s="3">
        <v>20</v>
      </c>
      <c r="G86" s="3">
        <v>16.079999999999998</v>
      </c>
    </row>
    <row r="87" spans="1:7" x14ac:dyDescent="0.3">
      <c r="A87" s="3">
        <v>3005002</v>
      </c>
      <c r="B87" s="3">
        <v>6</v>
      </c>
      <c r="C87" s="3">
        <v>14.642250000000001</v>
      </c>
      <c r="D87" s="3">
        <v>19.098590000000002</v>
      </c>
      <c r="E87" s="3">
        <v>17</v>
      </c>
      <c r="F87" s="3">
        <v>20</v>
      </c>
      <c r="G87" s="3">
        <v>16.079999999999998</v>
      </c>
    </row>
    <row r="88" spans="1:7" x14ac:dyDescent="0.3">
      <c r="A88" s="3">
        <v>3005002</v>
      </c>
      <c r="B88" s="3">
        <v>7</v>
      </c>
      <c r="C88" s="3">
        <v>10.50423</v>
      </c>
      <c r="D88" s="3">
        <v>13.49634</v>
      </c>
      <c r="E88" s="3">
        <v>17</v>
      </c>
      <c r="F88" s="3">
        <v>20</v>
      </c>
      <c r="G88" s="3">
        <v>16.079999999999998</v>
      </c>
    </row>
    <row r="89" spans="1:7" x14ac:dyDescent="0.3">
      <c r="A89" s="3">
        <v>3005002</v>
      </c>
      <c r="B89" s="3">
        <v>33</v>
      </c>
      <c r="C89" s="3">
        <v>18.780280000000001</v>
      </c>
      <c r="D89" s="3">
        <v>19.544229999999999</v>
      </c>
      <c r="E89" s="3">
        <v>17</v>
      </c>
      <c r="F89" s="3">
        <v>20</v>
      </c>
      <c r="G89" s="3">
        <v>16.079999999999998</v>
      </c>
    </row>
    <row r="90" spans="1:7" x14ac:dyDescent="0.3">
      <c r="A90" s="3">
        <v>3005002</v>
      </c>
      <c r="B90" s="3">
        <v>11</v>
      </c>
      <c r="C90" s="3">
        <v>4.1380290000000004</v>
      </c>
      <c r="D90" s="3">
        <v>6.4616910000000001</v>
      </c>
      <c r="E90" s="3">
        <v>17</v>
      </c>
      <c r="F90" s="3">
        <v>20</v>
      </c>
      <c r="G90" s="3">
        <v>16.079999999999998</v>
      </c>
    </row>
    <row r="91" spans="1:7" x14ac:dyDescent="0.3">
      <c r="A91" s="3">
        <v>3005002</v>
      </c>
      <c r="B91" s="3">
        <v>47</v>
      </c>
      <c r="C91" s="3">
        <v>5.0929580000000003</v>
      </c>
      <c r="D91" s="3">
        <v>8.0850720000000003</v>
      </c>
      <c r="E91" s="3">
        <v>17</v>
      </c>
      <c r="F91" s="3">
        <v>20</v>
      </c>
      <c r="G91" s="3">
        <v>16.079999999999998</v>
      </c>
    </row>
    <row r="92" spans="1:7" x14ac:dyDescent="0.3">
      <c r="A92" s="3">
        <v>3006001</v>
      </c>
      <c r="B92" s="3">
        <v>19</v>
      </c>
      <c r="C92" s="3">
        <v>5.5704229999999999</v>
      </c>
      <c r="D92" s="3">
        <v>11.554650000000001</v>
      </c>
      <c r="E92" s="3">
        <v>13</v>
      </c>
      <c r="F92" s="3">
        <v>16</v>
      </c>
      <c r="G92" s="3">
        <v>16.14</v>
      </c>
    </row>
    <row r="93" spans="1:7" x14ac:dyDescent="0.3">
      <c r="A93" s="3">
        <v>3006001</v>
      </c>
      <c r="B93" s="3">
        <v>18</v>
      </c>
      <c r="C93" s="3">
        <v>11.93662</v>
      </c>
      <c r="D93" s="3">
        <v>18.461970000000001</v>
      </c>
      <c r="E93" s="3">
        <v>13</v>
      </c>
      <c r="F93" s="3">
        <v>16</v>
      </c>
      <c r="G93" s="3">
        <v>16.14</v>
      </c>
    </row>
    <row r="94" spans="1:7" x14ac:dyDescent="0.3">
      <c r="A94" s="3">
        <v>3006001</v>
      </c>
      <c r="B94" s="3">
        <v>17</v>
      </c>
      <c r="C94" s="3">
        <v>6.0478880000000004</v>
      </c>
      <c r="D94" s="3">
        <v>13.84648</v>
      </c>
      <c r="E94" s="3">
        <v>13</v>
      </c>
      <c r="F94" s="3">
        <v>16</v>
      </c>
      <c r="G94" s="3">
        <v>16.14</v>
      </c>
    </row>
    <row r="95" spans="1:7" x14ac:dyDescent="0.3">
      <c r="A95" s="3">
        <v>3006001</v>
      </c>
      <c r="B95" s="3">
        <v>16</v>
      </c>
      <c r="C95" s="3">
        <v>4.1380290000000004</v>
      </c>
      <c r="D95" s="3">
        <v>9.9312690000000003</v>
      </c>
      <c r="E95" s="3">
        <v>13</v>
      </c>
      <c r="F95" s="3">
        <v>16</v>
      </c>
      <c r="G95" s="3">
        <v>16.14</v>
      </c>
    </row>
    <row r="96" spans="1:7" x14ac:dyDescent="0.3">
      <c r="A96" s="3">
        <v>3006001</v>
      </c>
      <c r="B96" s="3">
        <v>12</v>
      </c>
      <c r="C96" s="3">
        <v>7.9577470000000003</v>
      </c>
      <c r="D96" s="3">
        <v>16.552109999999999</v>
      </c>
      <c r="E96" s="3">
        <v>13</v>
      </c>
      <c r="F96" s="3">
        <v>16</v>
      </c>
      <c r="G96" s="3">
        <v>16.14</v>
      </c>
    </row>
    <row r="97" spans="1:7" x14ac:dyDescent="0.3">
      <c r="A97" s="3">
        <v>3006001</v>
      </c>
      <c r="B97" s="3">
        <v>11</v>
      </c>
      <c r="C97" s="3">
        <v>4.1380290000000004</v>
      </c>
      <c r="D97" s="3">
        <v>11.33183</v>
      </c>
      <c r="E97" s="3">
        <v>13</v>
      </c>
      <c r="F97" s="3">
        <v>16</v>
      </c>
      <c r="G97" s="3">
        <v>16.14</v>
      </c>
    </row>
    <row r="98" spans="1:7" x14ac:dyDescent="0.3">
      <c r="A98" s="3">
        <v>3006001</v>
      </c>
      <c r="B98" s="3">
        <v>10</v>
      </c>
      <c r="C98" s="3">
        <v>2.864789</v>
      </c>
      <c r="D98" s="3">
        <v>8.6898599999999995</v>
      </c>
      <c r="E98" s="3">
        <v>13</v>
      </c>
      <c r="F98" s="3">
        <v>16</v>
      </c>
      <c r="G98" s="3">
        <v>16.14</v>
      </c>
    </row>
    <row r="99" spans="1:7" x14ac:dyDescent="0.3">
      <c r="A99" s="3">
        <v>3006001</v>
      </c>
      <c r="B99" s="3">
        <v>1</v>
      </c>
      <c r="C99" s="3">
        <v>4.774648</v>
      </c>
      <c r="D99" s="3">
        <v>13.973800000000001</v>
      </c>
      <c r="E99" s="3">
        <v>13</v>
      </c>
      <c r="F99" s="3">
        <v>16</v>
      </c>
      <c r="G99" s="3">
        <v>16.14</v>
      </c>
    </row>
    <row r="100" spans="1:7" x14ac:dyDescent="0.3">
      <c r="A100" s="3">
        <v>3006001</v>
      </c>
      <c r="B100" s="3">
        <v>24</v>
      </c>
      <c r="C100" s="3">
        <v>10.50423</v>
      </c>
      <c r="D100" s="3">
        <v>19.098590000000002</v>
      </c>
      <c r="E100" s="3">
        <v>13</v>
      </c>
      <c r="F100" s="3">
        <v>16</v>
      </c>
      <c r="G100" s="3">
        <v>16.14</v>
      </c>
    </row>
    <row r="101" spans="1:7" x14ac:dyDescent="0.3">
      <c r="A101" s="3">
        <v>3006001</v>
      </c>
      <c r="B101" s="3">
        <v>5</v>
      </c>
      <c r="C101" s="3">
        <v>4.4563379999999997</v>
      </c>
      <c r="D101" s="3">
        <v>7.4484519999999996</v>
      </c>
      <c r="E101" s="3">
        <v>13</v>
      </c>
      <c r="F101" s="3">
        <v>16</v>
      </c>
      <c r="G101" s="3">
        <v>16.14</v>
      </c>
    </row>
    <row r="102" spans="1:7" x14ac:dyDescent="0.3">
      <c r="A102" s="3">
        <v>3006001</v>
      </c>
      <c r="B102" s="3">
        <v>20</v>
      </c>
      <c r="C102" s="3">
        <v>5.7295780000000001</v>
      </c>
      <c r="D102" s="3">
        <v>11.42733</v>
      </c>
      <c r="E102" s="3">
        <v>13</v>
      </c>
      <c r="F102" s="3">
        <v>16</v>
      </c>
      <c r="G102" s="3">
        <v>16.14</v>
      </c>
    </row>
    <row r="103" spans="1:7" x14ac:dyDescent="0.3">
      <c r="A103" s="3">
        <v>3006001</v>
      </c>
      <c r="B103" s="3">
        <v>26</v>
      </c>
      <c r="C103" s="3">
        <v>5.4112679999999997</v>
      </c>
      <c r="D103" s="3">
        <v>12.223100000000001</v>
      </c>
      <c r="E103" s="3">
        <v>13</v>
      </c>
      <c r="F103" s="3">
        <v>16</v>
      </c>
      <c r="G103" s="3">
        <v>16.14</v>
      </c>
    </row>
    <row r="104" spans="1:7" x14ac:dyDescent="0.3">
      <c r="A104" s="3">
        <v>3006001</v>
      </c>
      <c r="B104" s="3">
        <v>2</v>
      </c>
      <c r="C104" s="3">
        <v>13.050700000000001</v>
      </c>
      <c r="D104" s="3">
        <v>20.053519999999999</v>
      </c>
      <c r="E104" s="3">
        <v>13</v>
      </c>
      <c r="F104" s="3">
        <v>16</v>
      </c>
      <c r="G104" s="3">
        <v>16.14</v>
      </c>
    </row>
    <row r="105" spans="1:7" x14ac:dyDescent="0.3">
      <c r="A105" s="3">
        <v>3006001</v>
      </c>
      <c r="B105" s="3">
        <v>25</v>
      </c>
      <c r="C105" s="3">
        <v>14.960559999999999</v>
      </c>
      <c r="D105" s="3">
        <v>24.191549999999999</v>
      </c>
      <c r="E105" s="3">
        <v>13</v>
      </c>
      <c r="F105" s="3">
        <v>16</v>
      </c>
      <c r="G105" s="3">
        <v>16.14</v>
      </c>
    </row>
    <row r="106" spans="1:7" x14ac:dyDescent="0.3">
      <c r="A106" s="3">
        <v>3006001</v>
      </c>
      <c r="B106" s="3">
        <v>9</v>
      </c>
      <c r="C106" s="3">
        <v>9.8676060000000003</v>
      </c>
      <c r="D106" s="3">
        <v>19.576059999999998</v>
      </c>
      <c r="E106" s="3">
        <v>13</v>
      </c>
      <c r="F106" s="3">
        <v>16</v>
      </c>
      <c r="G106" s="3">
        <v>16.14</v>
      </c>
    </row>
    <row r="107" spans="1:7" x14ac:dyDescent="0.3">
      <c r="A107" s="3">
        <v>3006001</v>
      </c>
      <c r="B107" s="3">
        <v>27</v>
      </c>
      <c r="C107" s="3">
        <v>2.7056339999999999</v>
      </c>
      <c r="D107" s="3">
        <v>12.25493</v>
      </c>
      <c r="E107" s="3">
        <v>13</v>
      </c>
      <c r="F107" s="3">
        <v>16</v>
      </c>
      <c r="G107" s="3">
        <v>16.14</v>
      </c>
    </row>
    <row r="108" spans="1:7" x14ac:dyDescent="0.3">
      <c r="A108" s="3">
        <v>3006001</v>
      </c>
      <c r="B108" s="3">
        <v>3</v>
      </c>
      <c r="C108" s="3">
        <v>7.3211269999999997</v>
      </c>
      <c r="D108" s="3">
        <v>11.618309999999999</v>
      </c>
      <c r="E108" s="3">
        <v>13</v>
      </c>
      <c r="F108" s="3">
        <v>16</v>
      </c>
      <c r="G108" s="3">
        <v>16.14</v>
      </c>
    </row>
    <row r="109" spans="1:7" x14ac:dyDescent="0.3">
      <c r="A109" s="3">
        <v>3006001</v>
      </c>
      <c r="B109" s="3">
        <v>4</v>
      </c>
      <c r="C109" s="3">
        <v>3.5014090000000002</v>
      </c>
      <c r="D109" s="3">
        <v>7.0346479999999998</v>
      </c>
      <c r="E109" s="3">
        <v>13</v>
      </c>
      <c r="F109" s="3">
        <v>16</v>
      </c>
      <c r="G109" s="3">
        <v>16.14</v>
      </c>
    </row>
    <row r="110" spans="1:7" x14ac:dyDescent="0.3">
      <c r="A110" s="3">
        <v>3006001</v>
      </c>
      <c r="B110" s="3">
        <v>8</v>
      </c>
      <c r="C110" s="3">
        <v>7.0028180000000004</v>
      </c>
      <c r="D110" s="3">
        <v>14.57859</v>
      </c>
      <c r="E110" s="3">
        <v>13</v>
      </c>
      <c r="F110" s="3">
        <v>16</v>
      </c>
      <c r="G110" s="3">
        <v>16.14</v>
      </c>
    </row>
    <row r="111" spans="1:7" x14ac:dyDescent="0.3">
      <c r="A111" s="3">
        <v>3006001</v>
      </c>
      <c r="B111" s="3">
        <v>21</v>
      </c>
      <c r="C111" s="3">
        <v>2.7056339999999999</v>
      </c>
      <c r="D111" s="3">
        <v>8.6898599999999995</v>
      </c>
      <c r="E111" s="3">
        <v>13</v>
      </c>
      <c r="F111" s="3">
        <v>16</v>
      </c>
      <c r="G111" s="3">
        <v>16.14</v>
      </c>
    </row>
    <row r="112" spans="1:7" x14ac:dyDescent="0.3">
      <c r="A112" s="3">
        <v>3006001</v>
      </c>
      <c r="B112" s="3">
        <v>23</v>
      </c>
      <c r="C112" s="3">
        <v>3.9788730000000001</v>
      </c>
      <c r="D112" s="3">
        <v>9.8676060000000003</v>
      </c>
      <c r="E112" s="3">
        <v>13</v>
      </c>
      <c r="F112" s="3">
        <v>16</v>
      </c>
      <c r="G112" s="3">
        <v>16.14</v>
      </c>
    </row>
    <row r="113" spans="1:7" x14ac:dyDescent="0.3">
      <c r="A113" s="3">
        <v>3008001</v>
      </c>
      <c r="B113" s="3">
        <v>33</v>
      </c>
      <c r="C113" s="3">
        <v>11.204510000000001</v>
      </c>
      <c r="D113" s="3">
        <v>14.4831</v>
      </c>
      <c r="E113" s="3">
        <v>21</v>
      </c>
      <c r="F113" s="3">
        <v>25</v>
      </c>
      <c r="G113" s="3">
        <v>17.010000000000002</v>
      </c>
    </row>
    <row r="114" spans="1:7" x14ac:dyDescent="0.3">
      <c r="A114" s="3">
        <v>3008001</v>
      </c>
      <c r="B114" s="3">
        <v>40</v>
      </c>
      <c r="C114" s="3">
        <v>17.793520000000001</v>
      </c>
      <c r="D114" s="3">
        <v>20.849299999999999</v>
      </c>
      <c r="E114" s="3">
        <v>21</v>
      </c>
      <c r="F114" s="3">
        <v>25</v>
      </c>
      <c r="G114" s="3">
        <v>17.010000000000002</v>
      </c>
    </row>
    <row r="115" spans="1:7" x14ac:dyDescent="0.3">
      <c r="A115" s="3">
        <v>3008001</v>
      </c>
      <c r="B115" s="3">
        <v>14</v>
      </c>
      <c r="C115" s="3">
        <v>12.15944</v>
      </c>
      <c r="D115" s="3">
        <v>13.84648</v>
      </c>
      <c r="E115" s="3">
        <v>21</v>
      </c>
      <c r="F115" s="3">
        <v>25</v>
      </c>
      <c r="G115" s="3">
        <v>17.010000000000002</v>
      </c>
    </row>
    <row r="116" spans="1:7" x14ac:dyDescent="0.3">
      <c r="A116" s="3">
        <v>3008001</v>
      </c>
      <c r="B116" s="3">
        <v>10</v>
      </c>
      <c r="C116" s="3">
        <v>17.98451</v>
      </c>
      <c r="D116" s="3">
        <v>19.544229999999999</v>
      </c>
      <c r="E116" s="3">
        <v>21</v>
      </c>
      <c r="F116" s="3">
        <v>25</v>
      </c>
      <c r="G116" s="3">
        <v>17.010000000000002</v>
      </c>
    </row>
    <row r="117" spans="1:7" x14ac:dyDescent="0.3">
      <c r="A117" s="3">
        <v>3008001</v>
      </c>
      <c r="B117" s="3">
        <v>1</v>
      </c>
      <c r="C117" s="3">
        <v>7.4802819999999999</v>
      </c>
      <c r="D117" s="3">
        <v>8.5625359999999997</v>
      </c>
      <c r="E117" s="3">
        <v>21</v>
      </c>
      <c r="F117" s="3">
        <v>25</v>
      </c>
      <c r="G117" s="3">
        <v>17.010000000000002</v>
      </c>
    </row>
    <row r="118" spans="1:7" x14ac:dyDescent="0.3">
      <c r="A118" s="3">
        <v>3008001</v>
      </c>
      <c r="B118" s="3">
        <v>11</v>
      </c>
      <c r="C118" s="3">
        <v>8.4352119999999999</v>
      </c>
      <c r="D118" s="3">
        <v>9.8039450000000006</v>
      </c>
      <c r="E118" s="3">
        <v>21</v>
      </c>
      <c r="F118" s="3">
        <v>25</v>
      </c>
      <c r="G118" s="3">
        <v>17.010000000000002</v>
      </c>
    </row>
    <row r="119" spans="1:7" x14ac:dyDescent="0.3">
      <c r="A119" s="3">
        <v>3008001</v>
      </c>
      <c r="B119" s="3">
        <v>20</v>
      </c>
      <c r="C119" s="3">
        <v>14.22845</v>
      </c>
      <c r="D119" s="3">
        <v>15.85183</v>
      </c>
      <c r="E119" s="3">
        <v>21</v>
      </c>
      <c r="F119" s="3">
        <v>25</v>
      </c>
      <c r="G119" s="3">
        <v>17.010000000000002</v>
      </c>
    </row>
    <row r="120" spans="1:7" x14ac:dyDescent="0.3">
      <c r="A120" s="3">
        <v>3008001</v>
      </c>
      <c r="B120" s="3">
        <v>24</v>
      </c>
      <c r="C120" s="3">
        <v>12.955209999999999</v>
      </c>
      <c r="D120" s="3">
        <v>14.132960000000001</v>
      </c>
      <c r="E120" s="3">
        <v>21</v>
      </c>
      <c r="F120" s="3">
        <v>25</v>
      </c>
      <c r="G120" s="3">
        <v>17.010000000000002</v>
      </c>
    </row>
    <row r="121" spans="1:7" x14ac:dyDescent="0.3">
      <c r="A121" s="3">
        <v>3008001</v>
      </c>
      <c r="B121" s="3">
        <v>29</v>
      </c>
      <c r="C121" s="3">
        <v>16.042819999999999</v>
      </c>
      <c r="D121" s="3">
        <v>18.557469999999999</v>
      </c>
      <c r="E121" s="3">
        <v>21</v>
      </c>
      <c r="F121" s="3">
        <v>25</v>
      </c>
      <c r="G121" s="3">
        <v>17.010000000000002</v>
      </c>
    </row>
    <row r="122" spans="1:7" x14ac:dyDescent="0.3">
      <c r="A122" s="3">
        <v>3008001</v>
      </c>
      <c r="B122" s="3">
        <v>31</v>
      </c>
      <c r="C122" s="3">
        <v>16.042819999999999</v>
      </c>
      <c r="D122" s="3">
        <v>19.639720000000001</v>
      </c>
      <c r="E122" s="3">
        <v>21</v>
      </c>
      <c r="F122" s="3">
        <v>25</v>
      </c>
      <c r="G122" s="3">
        <v>17.010000000000002</v>
      </c>
    </row>
    <row r="123" spans="1:7" x14ac:dyDescent="0.3">
      <c r="A123" s="3">
        <v>3008001</v>
      </c>
      <c r="B123" s="3">
        <v>25</v>
      </c>
      <c r="C123" s="3">
        <v>11.395490000000001</v>
      </c>
      <c r="D123" s="3">
        <v>15.788169999999999</v>
      </c>
      <c r="E123" s="3">
        <v>21</v>
      </c>
      <c r="F123" s="3">
        <v>25</v>
      </c>
      <c r="G123" s="3">
        <v>17.010000000000002</v>
      </c>
    </row>
    <row r="124" spans="1:7" x14ac:dyDescent="0.3">
      <c r="A124" s="3">
        <v>3008001</v>
      </c>
      <c r="B124" s="3">
        <v>42</v>
      </c>
      <c r="C124" s="3">
        <v>8.3078880000000002</v>
      </c>
      <c r="D124" s="3">
        <v>10.50423</v>
      </c>
      <c r="E124" s="3">
        <v>21</v>
      </c>
      <c r="F124" s="3">
        <v>25</v>
      </c>
      <c r="G124" s="3">
        <v>17.010000000000002</v>
      </c>
    </row>
    <row r="125" spans="1:7" x14ac:dyDescent="0.3">
      <c r="A125" s="3">
        <v>3008001</v>
      </c>
      <c r="B125" s="3">
        <v>43</v>
      </c>
      <c r="C125" s="3">
        <v>5.3476059999999999</v>
      </c>
      <c r="D125" s="3">
        <v>6.4616910000000001</v>
      </c>
      <c r="E125" s="3">
        <v>21</v>
      </c>
      <c r="F125" s="3">
        <v>25</v>
      </c>
      <c r="G125" s="3">
        <v>17.010000000000002</v>
      </c>
    </row>
    <row r="126" spans="1:7" x14ac:dyDescent="0.3">
      <c r="A126" s="3">
        <v>3008001</v>
      </c>
      <c r="B126" s="3">
        <v>3</v>
      </c>
      <c r="C126" s="3">
        <v>12.09578</v>
      </c>
      <c r="D126" s="3">
        <v>13.08254</v>
      </c>
      <c r="E126" s="3">
        <v>21</v>
      </c>
      <c r="F126" s="3">
        <v>25</v>
      </c>
      <c r="G126" s="3">
        <v>17.010000000000002</v>
      </c>
    </row>
    <row r="127" spans="1:7" x14ac:dyDescent="0.3">
      <c r="A127" s="3">
        <v>3008001</v>
      </c>
      <c r="B127" s="3">
        <v>57</v>
      </c>
      <c r="C127" s="3">
        <v>13.84648</v>
      </c>
      <c r="D127" s="3">
        <v>18.65296</v>
      </c>
      <c r="E127" s="3">
        <v>21</v>
      </c>
      <c r="F127" s="3">
        <v>25</v>
      </c>
      <c r="G127" s="3">
        <v>17.010000000000002</v>
      </c>
    </row>
    <row r="128" spans="1:7" x14ac:dyDescent="0.3">
      <c r="A128" s="3">
        <v>3008001</v>
      </c>
      <c r="B128" s="3">
        <v>7</v>
      </c>
      <c r="C128" s="3">
        <v>7.5757750000000001</v>
      </c>
      <c r="D128" s="3">
        <v>8.6261980000000005</v>
      </c>
      <c r="E128" s="3">
        <v>21</v>
      </c>
      <c r="F128" s="3">
        <v>25</v>
      </c>
      <c r="G128" s="3">
        <v>17.010000000000002</v>
      </c>
    </row>
    <row r="129" spans="1:7" x14ac:dyDescent="0.3">
      <c r="A129" s="3">
        <v>3008001</v>
      </c>
      <c r="B129" s="3">
        <v>12</v>
      </c>
      <c r="C129" s="3">
        <v>19.703379999999999</v>
      </c>
      <c r="D129" s="3">
        <v>22.6</v>
      </c>
      <c r="E129" s="3">
        <v>21</v>
      </c>
      <c r="F129" s="3">
        <v>25</v>
      </c>
      <c r="G129" s="3">
        <v>17.010000000000002</v>
      </c>
    </row>
    <row r="130" spans="1:7" x14ac:dyDescent="0.3">
      <c r="A130" s="3">
        <v>3008001</v>
      </c>
      <c r="B130" s="3">
        <v>49</v>
      </c>
      <c r="C130" s="3">
        <v>13.71916</v>
      </c>
      <c r="D130" s="3">
        <v>17.920850000000002</v>
      </c>
      <c r="E130" s="3">
        <v>21</v>
      </c>
      <c r="F130" s="3">
        <v>25</v>
      </c>
      <c r="G130" s="3">
        <v>17.010000000000002</v>
      </c>
    </row>
    <row r="131" spans="1:7" x14ac:dyDescent="0.3">
      <c r="A131" s="3">
        <v>3008001</v>
      </c>
      <c r="B131" s="3">
        <v>52</v>
      </c>
      <c r="C131" s="3">
        <v>15.50169</v>
      </c>
      <c r="D131" s="3">
        <v>18.1755</v>
      </c>
      <c r="E131" s="3">
        <v>21</v>
      </c>
      <c r="F131" s="3">
        <v>25</v>
      </c>
      <c r="G131" s="3">
        <v>17.010000000000002</v>
      </c>
    </row>
    <row r="132" spans="1:7" x14ac:dyDescent="0.3">
      <c r="A132" s="3">
        <v>3008001</v>
      </c>
      <c r="B132" s="3">
        <v>53</v>
      </c>
      <c r="C132" s="3">
        <v>12.22</v>
      </c>
      <c r="D132" s="3">
        <v>12.955209999999999</v>
      </c>
      <c r="E132" s="3">
        <v>21</v>
      </c>
      <c r="F132" s="3">
        <v>25</v>
      </c>
      <c r="G132" s="3">
        <v>17.010000000000002</v>
      </c>
    </row>
    <row r="133" spans="1:7" x14ac:dyDescent="0.3">
      <c r="A133" s="3">
        <v>3008001</v>
      </c>
      <c r="B133" s="3">
        <v>56</v>
      </c>
      <c r="C133" s="3">
        <v>9.1354930000000003</v>
      </c>
      <c r="D133" s="3">
        <v>11.3</v>
      </c>
      <c r="E133" s="3">
        <v>21</v>
      </c>
      <c r="F133" s="3">
        <v>25</v>
      </c>
      <c r="G133" s="3">
        <v>17.010000000000002</v>
      </c>
    </row>
    <row r="134" spans="1:7" x14ac:dyDescent="0.3">
      <c r="A134" s="3">
        <v>3008001</v>
      </c>
      <c r="B134" s="3">
        <v>8</v>
      </c>
      <c r="C134" s="3">
        <v>5.1247889999999998</v>
      </c>
      <c r="D134" s="3">
        <v>7.9577470000000003</v>
      </c>
      <c r="E134" s="3">
        <v>21</v>
      </c>
      <c r="F134" s="3">
        <v>25</v>
      </c>
      <c r="G134" s="3">
        <v>17.010000000000002</v>
      </c>
    </row>
    <row r="135" spans="1:7" x14ac:dyDescent="0.3">
      <c r="A135" s="3">
        <v>3008001</v>
      </c>
      <c r="B135" s="3">
        <v>6</v>
      </c>
      <c r="C135" s="3">
        <v>5.3476059999999999</v>
      </c>
      <c r="D135" s="3">
        <v>7.3847889999999996</v>
      </c>
      <c r="E135" s="3">
        <v>21</v>
      </c>
      <c r="F135" s="3">
        <v>25</v>
      </c>
      <c r="G135" s="3">
        <v>17.010000000000002</v>
      </c>
    </row>
    <row r="136" spans="1:7" x14ac:dyDescent="0.3">
      <c r="A136" s="3">
        <v>3008001</v>
      </c>
      <c r="B136" s="3">
        <v>61</v>
      </c>
      <c r="C136" s="3">
        <v>17.411549999999998</v>
      </c>
      <c r="D136" s="3">
        <v>22.759160000000001</v>
      </c>
      <c r="E136" s="3">
        <v>21</v>
      </c>
      <c r="F136" s="3">
        <v>25</v>
      </c>
      <c r="G136" s="3">
        <v>17.010000000000002</v>
      </c>
    </row>
    <row r="137" spans="1:7" x14ac:dyDescent="0.3">
      <c r="A137" s="3">
        <v>3008001</v>
      </c>
      <c r="B137" s="3">
        <v>62</v>
      </c>
      <c r="C137" s="3">
        <v>10.31324</v>
      </c>
      <c r="D137" s="3">
        <v>12.063940000000001</v>
      </c>
      <c r="E137" s="3">
        <v>21</v>
      </c>
      <c r="F137" s="3">
        <v>25</v>
      </c>
      <c r="G137" s="3">
        <v>17.010000000000002</v>
      </c>
    </row>
    <row r="138" spans="1:7" x14ac:dyDescent="0.3">
      <c r="A138" s="3">
        <v>3008001</v>
      </c>
      <c r="B138" s="3">
        <v>5</v>
      </c>
      <c r="C138" s="3">
        <v>8.9763380000000002</v>
      </c>
      <c r="D138" s="3">
        <v>11.045349999999999</v>
      </c>
      <c r="E138" s="3">
        <v>21</v>
      </c>
      <c r="F138" s="3">
        <v>25</v>
      </c>
      <c r="G138" s="3">
        <v>17.010000000000002</v>
      </c>
    </row>
    <row r="139" spans="1:7" x14ac:dyDescent="0.3">
      <c r="A139" s="3">
        <v>3008001</v>
      </c>
      <c r="B139" s="3">
        <v>35</v>
      </c>
      <c r="C139" s="3">
        <v>16.615780000000001</v>
      </c>
      <c r="D139" s="3">
        <v>20.276340000000001</v>
      </c>
      <c r="E139" s="3">
        <v>21</v>
      </c>
      <c r="F139" s="3">
        <v>25</v>
      </c>
      <c r="G139" s="3">
        <v>17.010000000000002</v>
      </c>
    </row>
    <row r="140" spans="1:7" x14ac:dyDescent="0.3">
      <c r="A140" s="3">
        <v>3017002</v>
      </c>
      <c r="B140" s="3">
        <v>101</v>
      </c>
      <c r="C140" s="3">
        <v>15.4</v>
      </c>
      <c r="D140" s="3">
        <v>21.80423</v>
      </c>
      <c r="E140" s="3">
        <v>22</v>
      </c>
      <c r="F140" s="3">
        <v>25</v>
      </c>
      <c r="G140" s="3">
        <v>14.04</v>
      </c>
    </row>
    <row r="141" spans="1:7" x14ac:dyDescent="0.3">
      <c r="A141" s="3">
        <v>3017002</v>
      </c>
      <c r="B141" s="3">
        <v>13</v>
      </c>
      <c r="C141" s="3">
        <v>23.35</v>
      </c>
      <c r="D141" s="3">
        <v>27.692959999999999</v>
      </c>
      <c r="E141" s="3">
        <v>22</v>
      </c>
      <c r="F141" s="3">
        <v>25</v>
      </c>
      <c r="G141" s="3">
        <v>14.04</v>
      </c>
    </row>
    <row r="142" spans="1:7" x14ac:dyDescent="0.3">
      <c r="A142" s="3">
        <v>3017002</v>
      </c>
      <c r="B142" s="3">
        <v>32</v>
      </c>
      <c r="C142" s="3">
        <v>17.350000000000001</v>
      </c>
      <c r="D142" s="3">
        <v>19.735209999999999</v>
      </c>
      <c r="E142" s="3">
        <v>22</v>
      </c>
      <c r="F142" s="3">
        <v>25</v>
      </c>
      <c r="G142" s="3">
        <v>14.04</v>
      </c>
    </row>
    <row r="143" spans="1:7" x14ac:dyDescent="0.3">
      <c r="A143" s="3">
        <v>3017002</v>
      </c>
      <c r="B143" s="3">
        <v>47</v>
      </c>
      <c r="C143" s="3">
        <v>13.5</v>
      </c>
      <c r="D143" s="3">
        <v>19.098590000000002</v>
      </c>
      <c r="E143" s="3">
        <v>22</v>
      </c>
      <c r="F143" s="3">
        <v>25</v>
      </c>
      <c r="G143" s="3">
        <v>14.04</v>
      </c>
    </row>
    <row r="144" spans="1:7" x14ac:dyDescent="0.3">
      <c r="A144" s="3">
        <v>3017002</v>
      </c>
      <c r="B144" s="3">
        <v>10</v>
      </c>
      <c r="C144" s="3">
        <v>6.5</v>
      </c>
      <c r="D144" s="3">
        <v>11.618309999999999</v>
      </c>
      <c r="E144" s="3">
        <v>22</v>
      </c>
      <c r="F144" s="3">
        <v>25</v>
      </c>
      <c r="G144" s="3">
        <v>14.04</v>
      </c>
    </row>
    <row r="145" spans="1:7" x14ac:dyDescent="0.3">
      <c r="A145" s="3">
        <v>3017002</v>
      </c>
      <c r="B145" s="3">
        <v>23</v>
      </c>
      <c r="C145" s="3">
        <v>14.25</v>
      </c>
      <c r="D145" s="3">
        <v>19.735209999999999</v>
      </c>
      <c r="E145" s="3">
        <v>22</v>
      </c>
      <c r="F145" s="3">
        <v>25</v>
      </c>
      <c r="G145" s="3">
        <v>14.04</v>
      </c>
    </row>
    <row r="146" spans="1:7" x14ac:dyDescent="0.3">
      <c r="A146" s="3">
        <v>3017002</v>
      </c>
      <c r="B146" s="3">
        <v>15</v>
      </c>
      <c r="C146" s="3">
        <v>19.149999999999999</v>
      </c>
      <c r="D146" s="3">
        <v>23.714089999999999</v>
      </c>
      <c r="E146" s="3">
        <v>22</v>
      </c>
      <c r="F146" s="3">
        <v>25</v>
      </c>
      <c r="G146" s="3">
        <v>14.04</v>
      </c>
    </row>
    <row r="147" spans="1:7" x14ac:dyDescent="0.3">
      <c r="A147" s="3">
        <v>3017002</v>
      </c>
      <c r="B147" s="3">
        <v>35</v>
      </c>
      <c r="C147" s="3">
        <v>8.5250000000000004</v>
      </c>
      <c r="D147" s="3">
        <v>13.369020000000001</v>
      </c>
      <c r="E147" s="3">
        <v>22</v>
      </c>
      <c r="F147" s="3">
        <v>25</v>
      </c>
      <c r="G147" s="3">
        <v>14.04</v>
      </c>
    </row>
    <row r="148" spans="1:7" x14ac:dyDescent="0.3">
      <c r="A148" s="3">
        <v>3017002</v>
      </c>
      <c r="B148" s="3">
        <v>1</v>
      </c>
      <c r="C148" s="3">
        <v>15.75</v>
      </c>
      <c r="D148" s="3">
        <v>20.371829999999999</v>
      </c>
      <c r="E148" s="3">
        <v>22</v>
      </c>
      <c r="F148" s="3">
        <v>25</v>
      </c>
      <c r="G148" s="3">
        <v>14.04</v>
      </c>
    </row>
    <row r="149" spans="1:7" x14ac:dyDescent="0.3">
      <c r="A149" s="3">
        <v>3017002</v>
      </c>
      <c r="B149" s="3">
        <v>24</v>
      </c>
      <c r="C149" s="3">
        <v>9.1</v>
      </c>
      <c r="D149" s="3">
        <v>13.687329999999999</v>
      </c>
      <c r="E149" s="3">
        <v>22</v>
      </c>
      <c r="F149" s="3">
        <v>25</v>
      </c>
      <c r="G149" s="3">
        <v>14.04</v>
      </c>
    </row>
    <row r="150" spans="1:7" x14ac:dyDescent="0.3">
      <c r="A150" s="3">
        <v>3017002</v>
      </c>
      <c r="B150" s="3">
        <v>43</v>
      </c>
      <c r="C150" s="3">
        <v>11.8</v>
      </c>
      <c r="D150" s="3">
        <v>17.18873</v>
      </c>
      <c r="E150" s="3">
        <v>22</v>
      </c>
      <c r="F150" s="3">
        <v>25</v>
      </c>
      <c r="G150" s="3">
        <v>14.04</v>
      </c>
    </row>
    <row r="151" spans="1:7" x14ac:dyDescent="0.3">
      <c r="A151" s="3">
        <v>3017002</v>
      </c>
      <c r="B151" s="3">
        <v>30</v>
      </c>
      <c r="C151" s="3">
        <v>10.5</v>
      </c>
      <c r="D151" s="3">
        <v>15.59718</v>
      </c>
      <c r="E151" s="3">
        <v>22</v>
      </c>
      <c r="F151" s="3">
        <v>25</v>
      </c>
      <c r="G151" s="3">
        <v>14.04</v>
      </c>
    </row>
    <row r="152" spans="1:7" x14ac:dyDescent="0.3">
      <c r="A152" s="3">
        <v>3017002</v>
      </c>
      <c r="B152" s="3">
        <v>3</v>
      </c>
      <c r="C152" s="3">
        <v>19.75</v>
      </c>
      <c r="D152" s="3">
        <v>23.077470000000002</v>
      </c>
      <c r="E152" s="3">
        <v>22</v>
      </c>
      <c r="F152" s="3">
        <v>25</v>
      </c>
      <c r="G152" s="3">
        <v>14.04</v>
      </c>
    </row>
    <row r="153" spans="1:7" x14ac:dyDescent="0.3">
      <c r="A153" s="3">
        <v>3017002</v>
      </c>
      <c r="B153" s="3">
        <v>42</v>
      </c>
      <c r="C153" s="3">
        <v>13.9</v>
      </c>
      <c r="D153" s="3">
        <v>20.69014</v>
      </c>
      <c r="E153" s="3">
        <v>22</v>
      </c>
      <c r="F153" s="3">
        <v>25</v>
      </c>
      <c r="G153" s="3">
        <v>14.04</v>
      </c>
    </row>
    <row r="154" spans="1:7" x14ac:dyDescent="0.3">
      <c r="A154" s="3">
        <v>3017002</v>
      </c>
      <c r="B154" s="3">
        <v>45</v>
      </c>
      <c r="C154" s="3">
        <v>2.2999999999999998</v>
      </c>
      <c r="D154" s="3">
        <v>7.0028180000000004</v>
      </c>
      <c r="E154" s="3">
        <v>22</v>
      </c>
      <c r="F154" s="3">
        <v>25</v>
      </c>
      <c r="G154" s="3">
        <v>14.04</v>
      </c>
    </row>
    <row r="155" spans="1:7" x14ac:dyDescent="0.3">
      <c r="A155" s="3">
        <v>3017002</v>
      </c>
      <c r="B155" s="3">
        <v>63</v>
      </c>
      <c r="C155" s="3">
        <v>5.5</v>
      </c>
      <c r="D155" s="3">
        <v>11</v>
      </c>
      <c r="E155" s="3">
        <v>22</v>
      </c>
      <c r="F155" s="3">
        <v>25</v>
      </c>
      <c r="G155" s="3">
        <v>14.04</v>
      </c>
    </row>
    <row r="156" spans="1:7" x14ac:dyDescent="0.3">
      <c r="A156" s="3">
        <v>3017002</v>
      </c>
      <c r="B156" s="3">
        <v>14</v>
      </c>
      <c r="C156" s="3">
        <v>15.4</v>
      </c>
      <c r="D156" s="3">
        <v>17.82535</v>
      </c>
      <c r="E156" s="3">
        <v>22</v>
      </c>
      <c r="F156" s="3">
        <v>25</v>
      </c>
      <c r="G156" s="3">
        <v>14.04</v>
      </c>
    </row>
    <row r="157" spans="1:7" x14ac:dyDescent="0.3">
      <c r="A157" s="3">
        <v>3017002</v>
      </c>
      <c r="B157" s="3">
        <v>54</v>
      </c>
      <c r="C157" s="3">
        <v>10.9</v>
      </c>
      <c r="D157" s="3">
        <v>15.27887</v>
      </c>
      <c r="E157" s="3">
        <v>22</v>
      </c>
      <c r="F157" s="3">
        <v>25</v>
      </c>
      <c r="G157" s="3">
        <v>14.04</v>
      </c>
    </row>
    <row r="158" spans="1:7" x14ac:dyDescent="0.3">
      <c r="A158" s="3">
        <v>3017002</v>
      </c>
      <c r="B158" s="3">
        <v>46</v>
      </c>
      <c r="C158" s="3">
        <v>7.1</v>
      </c>
      <c r="D158" s="3">
        <v>12.7324</v>
      </c>
      <c r="E158" s="3">
        <v>22</v>
      </c>
      <c r="F158" s="3">
        <v>25</v>
      </c>
      <c r="G158" s="3">
        <v>14.04</v>
      </c>
    </row>
    <row r="159" spans="1:7" x14ac:dyDescent="0.3">
      <c r="A159" s="3">
        <v>3017002</v>
      </c>
      <c r="B159" s="3">
        <v>66</v>
      </c>
      <c r="C159" s="3">
        <v>9.9</v>
      </c>
      <c r="D159" s="3">
        <v>10.98169</v>
      </c>
      <c r="E159" s="3">
        <v>22</v>
      </c>
      <c r="F159" s="3">
        <v>25</v>
      </c>
      <c r="G159" s="3">
        <v>14.04</v>
      </c>
    </row>
    <row r="160" spans="1:7" x14ac:dyDescent="0.3">
      <c r="A160" s="3">
        <v>3017002</v>
      </c>
      <c r="B160" s="3">
        <v>59</v>
      </c>
      <c r="C160" s="3">
        <v>16.100000000000001</v>
      </c>
      <c r="D160" s="3">
        <v>24.191549999999999</v>
      </c>
      <c r="E160" s="3">
        <v>22</v>
      </c>
      <c r="F160" s="3">
        <v>25</v>
      </c>
      <c r="G160" s="3">
        <v>14.04</v>
      </c>
    </row>
    <row r="161" spans="1:7" x14ac:dyDescent="0.3">
      <c r="A161" s="3">
        <v>3017002</v>
      </c>
      <c r="B161" s="3">
        <v>58</v>
      </c>
      <c r="C161" s="3">
        <v>10</v>
      </c>
      <c r="D161" s="3">
        <v>12.7324</v>
      </c>
      <c r="E161" s="3">
        <v>22</v>
      </c>
      <c r="F161" s="3">
        <v>25</v>
      </c>
      <c r="G161" s="3">
        <v>14.04</v>
      </c>
    </row>
    <row r="162" spans="1:7" x14ac:dyDescent="0.3">
      <c r="A162" s="3">
        <v>3017002</v>
      </c>
      <c r="B162" s="3">
        <v>53</v>
      </c>
      <c r="C162" s="3">
        <v>12</v>
      </c>
      <c r="D162" s="3">
        <v>16.552109999999999</v>
      </c>
      <c r="E162" s="3">
        <v>22</v>
      </c>
      <c r="F162" s="3">
        <v>25</v>
      </c>
      <c r="G162" s="3">
        <v>14.04</v>
      </c>
    </row>
    <row r="163" spans="1:7" x14ac:dyDescent="0.3">
      <c r="A163" s="3">
        <v>3017002</v>
      </c>
      <c r="B163" s="3">
        <v>55</v>
      </c>
      <c r="C163" s="3">
        <v>11.1</v>
      </c>
      <c r="D163" s="3">
        <v>17.18873</v>
      </c>
      <c r="E163" s="3">
        <v>22</v>
      </c>
      <c r="F163" s="3">
        <v>25</v>
      </c>
      <c r="G163" s="3">
        <v>14.04</v>
      </c>
    </row>
    <row r="164" spans="1:7" x14ac:dyDescent="0.3">
      <c r="A164" s="3">
        <v>3017002</v>
      </c>
      <c r="B164" s="3">
        <v>71</v>
      </c>
      <c r="C164" s="3">
        <v>18.649999999999999</v>
      </c>
      <c r="D164" s="3">
        <v>24.66902</v>
      </c>
      <c r="E164" s="3">
        <v>22</v>
      </c>
      <c r="F164" s="3">
        <v>25</v>
      </c>
      <c r="G164" s="3">
        <v>14.04</v>
      </c>
    </row>
    <row r="165" spans="1:7" x14ac:dyDescent="0.3">
      <c r="A165" s="3">
        <v>3017002</v>
      </c>
      <c r="B165" s="3">
        <v>56</v>
      </c>
      <c r="C165" s="3">
        <v>0.5</v>
      </c>
      <c r="D165" s="3">
        <v>7.0028180000000004</v>
      </c>
      <c r="E165" s="3">
        <v>22</v>
      </c>
      <c r="F165" s="3">
        <v>25</v>
      </c>
      <c r="G165" s="3">
        <v>14.04</v>
      </c>
    </row>
    <row r="166" spans="1:7" x14ac:dyDescent="0.3">
      <c r="A166" s="3">
        <v>3017002</v>
      </c>
      <c r="B166" s="3">
        <v>73</v>
      </c>
      <c r="C166" s="3">
        <v>15.5</v>
      </c>
      <c r="D166" s="3">
        <v>20.371829999999999</v>
      </c>
      <c r="E166" s="3">
        <v>22</v>
      </c>
      <c r="F166" s="3">
        <v>25</v>
      </c>
      <c r="G166" s="3">
        <v>14.04</v>
      </c>
    </row>
    <row r="167" spans="1:7" x14ac:dyDescent="0.3">
      <c r="A167" s="3">
        <v>3017002</v>
      </c>
      <c r="B167" s="3">
        <v>5</v>
      </c>
      <c r="C167" s="3">
        <v>18.149999999999999</v>
      </c>
      <c r="D167" s="3">
        <v>21.963380000000001</v>
      </c>
      <c r="E167" s="3">
        <v>22</v>
      </c>
      <c r="F167" s="3">
        <v>25</v>
      </c>
      <c r="G167" s="3">
        <v>14.04</v>
      </c>
    </row>
    <row r="168" spans="1:7" x14ac:dyDescent="0.3">
      <c r="A168" s="3">
        <v>3017002</v>
      </c>
      <c r="B168" s="3">
        <v>92</v>
      </c>
      <c r="C168" s="3">
        <v>7.1</v>
      </c>
      <c r="D168" s="3">
        <v>9.549296</v>
      </c>
      <c r="E168" s="3">
        <v>22</v>
      </c>
      <c r="F168" s="3">
        <v>25</v>
      </c>
      <c r="G168" s="3">
        <v>14.04</v>
      </c>
    </row>
    <row r="169" spans="1:7" x14ac:dyDescent="0.3">
      <c r="A169" s="3">
        <v>3017002</v>
      </c>
      <c r="B169" s="3">
        <v>89</v>
      </c>
      <c r="C169" s="3">
        <v>5</v>
      </c>
      <c r="D169" s="3">
        <v>7.3211269999999997</v>
      </c>
      <c r="E169" s="3">
        <v>22</v>
      </c>
      <c r="F169" s="3">
        <v>25</v>
      </c>
      <c r="G169" s="3">
        <v>14.04</v>
      </c>
    </row>
    <row r="170" spans="1:7" x14ac:dyDescent="0.3">
      <c r="A170" s="3">
        <v>3017002</v>
      </c>
      <c r="B170" s="3">
        <v>84</v>
      </c>
      <c r="C170" s="3">
        <v>6.7</v>
      </c>
      <c r="D170" s="3">
        <v>10.34507</v>
      </c>
      <c r="E170" s="3">
        <v>22</v>
      </c>
      <c r="F170" s="3">
        <v>25</v>
      </c>
      <c r="G170" s="3">
        <v>14.04</v>
      </c>
    </row>
    <row r="171" spans="1:7" x14ac:dyDescent="0.3">
      <c r="A171" s="3">
        <v>3017002</v>
      </c>
      <c r="B171" s="3">
        <v>8</v>
      </c>
      <c r="C171" s="3">
        <v>11</v>
      </c>
      <c r="D171" s="3">
        <v>16.233799999999999</v>
      </c>
      <c r="E171" s="3">
        <v>22</v>
      </c>
      <c r="F171" s="3">
        <v>25</v>
      </c>
      <c r="G171" s="3">
        <v>14.04</v>
      </c>
    </row>
    <row r="172" spans="1:7" x14ac:dyDescent="0.3">
      <c r="A172" s="3">
        <v>3017002</v>
      </c>
      <c r="B172" s="3">
        <v>77</v>
      </c>
      <c r="C172" s="3">
        <v>10.8</v>
      </c>
      <c r="D172" s="3">
        <v>15.59718</v>
      </c>
      <c r="E172" s="3">
        <v>22</v>
      </c>
      <c r="F172" s="3">
        <v>25</v>
      </c>
      <c r="G172" s="3">
        <v>14.04</v>
      </c>
    </row>
    <row r="173" spans="1:7" x14ac:dyDescent="0.3">
      <c r="A173" s="3">
        <v>3017002</v>
      </c>
      <c r="B173" s="3">
        <v>97</v>
      </c>
      <c r="C173" s="3">
        <v>15.35</v>
      </c>
      <c r="D173" s="3">
        <v>21.64507</v>
      </c>
      <c r="E173" s="3">
        <v>22</v>
      </c>
      <c r="F173" s="3">
        <v>25</v>
      </c>
      <c r="G173" s="3">
        <v>14.04</v>
      </c>
    </row>
    <row r="174" spans="1:7" x14ac:dyDescent="0.3">
      <c r="A174" s="3">
        <v>3018001</v>
      </c>
      <c r="B174" s="3">
        <v>32</v>
      </c>
      <c r="C174" s="3">
        <v>9.4</v>
      </c>
      <c r="D174" s="3">
        <v>12.25493</v>
      </c>
      <c r="E174" s="3">
        <v>21</v>
      </c>
      <c r="F174" s="3">
        <v>24</v>
      </c>
      <c r="G174" s="3">
        <v>15.09</v>
      </c>
    </row>
    <row r="175" spans="1:7" x14ac:dyDescent="0.3">
      <c r="A175" s="3">
        <v>3018001</v>
      </c>
      <c r="B175" s="3">
        <v>102</v>
      </c>
      <c r="C175" s="3">
        <v>8.6999999999999993</v>
      </c>
      <c r="D175" s="3">
        <v>10.82254</v>
      </c>
      <c r="E175" s="3">
        <v>21</v>
      </c>
      <c r="F175" s="3">
        <v>24</v>
      </c>
      <c r="G175" s="3">
        <v>15.09</v>
      </c>
    </row>
    <row r="176" spans="1:7" x14ac:dyDescent="0.3">
      <c r="A176" s="3">
        <v>3018001</v>
      </c>
      <c r="B176" s="3">
        <v>101</v>
      </c>
      <c r="C176" s="3">
        <v>8.4499999999999993</v>
      </c>
      <c r="D176" s="3">
        <v>9.8676060000000003</v>
      </c>
      <c r="E176" s="3">
        <v>21</v>
      </c>
      <c r="F176" s="3">
        <v>24</v>
      </c>
      <c r="G176" s="3">
        <v>15.09</v>
      </c>
    </row>
    <row r="177" spans="1:7" x14ac:dyDescent="0.3">
      <c r="A177" s="3">
        <v>3018001</v>
      </c>
      <c r="B177" s="3">
        <v>100</v>
      </c>
      <c r="C177" s="3">
        <v>7.7</v>
      </c>
      <c r="D177" s="3">
        <v>9.3901409999999998</v>
      </c>
      <c r="E177" s="3">
        <v>21</v>
      </c>
      <c r="F177" s="3">
        <v>24</v>
      </c>
      <c r="G177" s="3">
        <v>15.09</v>
      </c>
    </row>
    <row r="178" spans="1:7" x14ac:dyDescent="0.3">
      <c r="A178" s="3">
        <v>3018001</v>
      </c>
      <c r="B178" s="3">
        <v>10</v>
      </c>
      <c r="C178" s="3">
        <v>8.75</v>
      </c>
      <c r="D178" s="3">
        <v>10.854369999999999</v>
      </c>
      <c r="E178" s="3">
        <v>21</v>
      </c>
      <c r="F178" s="3">
        <v>24</v>
      </c>
      <c r="G178" s="3">
        <v>15.09</v>
      </c>
    </row>
    <row r="179" spans="1:7" x14ac:dyDescent="0.3">
      <c r="A179" s="3">
        <v>3018001</v>
      </c>
      <c r="B179" s="3">
        <v>109</v>
      </c>
      <c r="C179" s="3">
        <v>9.4499999999999993</v>
      </c>
      <c r="D179" s="3">
        <v>11.14085</v>
      </c>
      <c r="E179" s="3">
        <v>21</v>
      </c>
      <c r="F179" s="3">
        <v>24</v>
      </c>
      <c r="G179" s="3">
        <v>15.09</v>
      </c>
    </row>
    <row r="180" spans="1:7" x14ac:dyDescent="0.3">
      <c r="A180" s="3">
        <v>3018001</v>
      </c>
      <c r="B180" s="3">
        <v>51</v>
      </c>
      <c r="C180" s="3">
        <v>9.1999999999999993</v>
      </c>
      <c r="D180" s="3">
        <v>11.777469999999999</v>
      </c>
      <c r="E180" s="3">
        <v>21</v>
      </c>
      <c r="F180" s="3">
        <v>24</v>
      </c>
      <c r="G180" s="3">
        <v>15.09</v>
      </c>
    </row>
    <row r="181" spans="1:7" x14ac:dyDescent="0.3">
      <c r="A181" s="3">
        <v>3018001</v>
      </c>
      <c r="B181" s="3">
        <v>103</v>
      </c>
      <c r="C181" s="3">
        <v>9.85</v>
      </c>
      <c r="D181" s="3">
        <v>11.204510000000001</v>
      </c>
      <c r="E181" s="3">
        <v>21</v>
      </c>
      <c r="F181" s="3">
        <v>24</v>
      </c>
      <c r="G181" s="3">
        <v>15.09</v>
      </c>
    </row>
    <row r="182" spans="1:7" x14ac:dyDescent="0.3">
      <c r="A182" s="3">
        <v>3018001</v>
      </c>
      <c r="B182" s="3">
        <v>12</v>
      </c>
      <c r="C182" s="3">
        <v>13</v>
      </c>
      <c r="D182" s="3">
        <v>15.438029999999999</v>
      </c>
      <c r="E182" s="3">
        <v>21</v>
      </c>
      <c r="F182" s="3">
        <v>24</v>
      </c>
      <c r="G182" s="3">
        <v>15.09</v>
      </c>
    </row>
    <row r="183" spans="1:7" x14ac:dyDescent="0.3">
      <c r="A183" s="3">
        <v>3018001</v>
      </c>
      <c r="B183" s="3">
        <v>104</v>
      </c>
      <c r="C183" s="3">
        <v>8.4</v>
      </c>
      <c r="D183" s="3">
        <v>9.8676060000000003</v>
      </c>
      <c r="E183" s="3">
        <v>21</v>
      </c>
      <c r="F183" s="3">
        <v>24</v>
      </c>
      <c r="G183" s="3">
        <v>15.09</v>
      </c>
    </row>
    <row r="184" spans="1:7" x14ac:dyDescent="0.3">
      <c r="A184" s="3">
        <v>3018001</v>
      </c>
      <c r="B184" s="3">
        <v>108</v>
      </c>
      <c r="C184" s="3">
        <v>5.5</v>
      </c>
      <c r="D184" s="3">
        <v>6.5253519999999998</v>
      </c>
      <c r="E184" s="3">
        <v>21</v>
      </c>
      <c r="F184" s="3">
        <v>24</v>
      </c>
      <c r="G184" s="3">
        <v>15.09</v>
      </c>
    </row>
    <row r="185" spans="1:7" x14ac:dyDescent="0.3">
      <c r="A185" s="3">
        <v>3018001</v>
      </c>
      <c r="B185" s="3">
        <v>107</v>
      </c>
      <c r="C185" s="3">
        <v>10.6</v>
      </c>
      <c r="D185" s="3">
        <v>13.114369999999999</v>
      </c>
      <c r="E185" s="3">
        <v>21</v>
      </c>
      <c r="F185" s="3">
        <v>24</v>
      </c>
      <c r="G185" s="3">
        <v>15.09</v>
      </c>
    </row>
    <row r="186" spans="1:7" x14ac:dyDescent="0.3">
      <c r="A186" s="3">
        <v>3018001</v>
      </c>
      <c r="B186" s="3">
        <v>2</v>
      </c>
      <c r="C186" s="3">
        <v>5.4</v>
      </c>
      <c r="D186" s="3">
        <v>9.3901409999999998</v>
      </c>
      <c r="E186" s="3">
        <v>21</v>
      </c>
      <c r="F186" s="3">
        <v>24</v>
      </c>
      <c r="G186" s="3">
        <v>15.09</v>
      </c>
    </row>
    <row r="187" spans="1:7" x14ac:dyDescent="0.3">
      <c r="A187" s="3">
        <v>3018001</v>
      </c>
      <c r="B187" s="3">
        <v>18</v>
      </c>
      <c r="C187" s="3">
        <v>9.2249999999999996</v>
      </c>
      <c r="D187" s="3">
        <v>11.68197</v>
      </c>
      <c r="E187" s="3">
        <v>21</v>
      </c>
      <c r="F187" s="3">
        <v>24</v>
      </c>
      <c r="G187" s="3">
        <v>15.09</v>
      </c>
    </row>
    <row r="188" spans="1:7" x14ac:dyDescent="0.3">
      <c r="A188" s="3">
        <v>3018001</v>
      </c>
      <c r="B188" s="3">
        <v>110</v>
      </c>
      <c r="C188" s="3">
        <v>10.85</v>
      </c>
      <c r="D188" s="3">
        <v>13.209860000000001</v>
      </c>
      <c r="E188" s="3">
        <v>21</v>
      </c>
      <c r="F188" s="3">
        <v>24</v>
      </c>
      <c r="G188" s="3">
        <v>15.09</v>
      </c>
    </row>
    <row r="189" spans="1:7" x14ac:dyDescent="0.3">
      <c r="A189" s="3">
        <v>3018001</v>
      </c>
      <c r="B189" s="3">
        <v>99</v>
      </c>
      <c r="C189" s="3">
        <v>7.05</v>
      </c>
      <c r="D189" s="3">
        <v>8.9763380000000002</v>
      </c>
      <c r="E189" s="3">
        <v>21</v>
      </c>
      <c r="F189" s="3">
        <v>24</v>
      </c>
      <c r="G189" s="3">
        <v>15.09</v>
      </c>
    </row>
    <row r="190" spans="1:7" x14ac:dyDescent="0.3">
      <c r="A190" s="3">
        <v>3018001</v>
      </c>
      <c r="B190" s="3">
        <v>14</v>
      </c>
      <c r="C190" s="3">
        <v>10.199999999999999</v>
      </c>
      <c r="D190" s="3">
        <v>12.09578</v>
      </c>
      <c r="E190" s="3">
        <v>21</v>
      </c>
      <c r="F190" s="3">
        <v>24</v>
      </c>
      <c r="G190" s="3">
        <v>15.09</v>
      </c>
    </row>
    <row r="191" spans="1:7" x14ac:dyDescent="0.3">
      <c r="A191" s="3">
        <v>3018001</v>
      </c>
      <c r="B191" s="3">
        <v>16</v>
      </c>
      <c r="C191" s="3">
        <v>12.75</v>
      </c>
      <c r="D191" s="3">
        <v>13.94197</v>
      </c>
      <c r="E191" s="3">
        <v>21</v>
      </c>
      <c r="F191" s="3">
        <v>24</v>
      </c>
      <c r="G191" s="3">
        <v>15.09</v>
      </c>
    </row>
    <row r="192" spans="1:7" x14ac:dyDescent="0.3">
      <c r="A192" s="3">
        <v>3018001</v>
      </c>
      <c r="B192" s="3">
        <v>17</v>
      </c>
      <c r="C192" s="3">
        <v>9.65</v>
      </c>
      <c r="D192" s="3">
        <v>11.618309999999999</v>
      </c>
      <c r="E192" s="3">
        <v>21</v>
      </c>
      <c r="F192" s="3">
        <v>24</v>
      </c>
      <c r="G192" s="3">
        <v>15.09</v>
      </c>
    </row>
    <row r="193" spans="1:7" x14ac:dyDescent="0.3">
      <c r="A193" s="3">
        <v>3018001</v>
      </c>
      <c r="B193" s="3">
        <v>11</v>
      </c>
      <c r="C193" s="3">
        <v>4.95</v>
      </c>
      <c r="D193" s="3">
        <v>6.5890149999999998</v>
      </c>
      <c r="E193" s="3">
        <v>21</v>
      </c>
      <c r="F193" s="3">
        <v>24</v>
      </c>
      <c r="G193" s="3">
        <v>15.09</v>
      </c>
    </row>
    <row r="194" spans="1:7" x14ac:dyDescent="0.3">
      <c r="A194" s="3">
        <v>3018001</v>
      </c>
      <c r="B194" s="3">
        <v>34</v>
      </c>
      <c r="C194" s="3">
        <v>5.55</v>
      </c>
      <c r="D194" s="3">
        <v>7.9577470000000003</v>
      </c>
      <c r="E194" s="3">
        <v>21</v>
      </c>
      <c r="F194" s="3">
        <v>24</v>
      </c>
      <c r="G194" s="3">
        <v>15.09</v>
      </c>
    </row>
    <row r="195" spans="1:7" x14ac:dyDescent="0.3">
      <c r="A195" s="3">
        <v>3018001</v>
      </c>
      <c r="B195" s="3">
        <v>19</v>
      </c>
      <c r="C195" s="3">
        <v>13.5</v>
      </c>
      <c r="D195" s="3">
        <v>16.64761</v>
      </c>
      <c r="E195" s="3">
        <v>21</v>
      </c>
      <c r="F195" s="3">
        <v>24</v>
      </c>
      <c r="G195" s="3">
        <v>15.09</v>
      </c>
    </row>
    <row r="196" spans="1:7" x14ac:dyDescent="0.3">
      <c r="A196" s="3">
        <v>3018001</v>
      </c>
      <c r="B196" s="3">
        <v>3</v>
      </c>
      <c r="C196" s="3">
        <v>6.2750000000000004</v>
      </c>
      <c r="D196" s="3">
        <v>9.899438</v>
      </c>
      <c r="E196" s="3">
        <v>21</v>
      </c>
      <c r="F196" s="3">
        <v>24</v>
      </c>
      <c r="G196" s="3">
        <v>15.09</v>
      </c>
    </row>
    <row r="197" spans="1:7" x14ac:dyDescent="0.3">
      <c r="A197" s="3">
        <v>3018001</v>
      </c>
      <c r="B197" s="3">
        <v>29</v>
      </c>
      <c r="C197" s="3">
        <v>9.4</v>
      </c>
      <c r="D197" s="3">
        <v>12.82789</v>
      </c>
      <c r="E197" s="3">
        <v>21</v>
      </c>
      <c r="F197" s="3">
        <v>24</v>
      </c>
      <c r="G197" s="3">
        <v>15.09</v>
      </c>
    </row>
    <row r="198" spans="1:7" x14ac:dyDescent="0.3">
      <c r="A198" s="3">
        <v>3018001</v>
      </c>
      <c r="B198" s="3">
        <v>33</v>
      </c>
      <c r="C198" s="3">
        <v>7.8</v>
      </c>
      <c r="D198" s="3">
        <v>9.899438</v>
      </c>
      <c r="E198" s="3">
        <v>21</v>
      </c>
      <c r="F198" s="3">
        <v>24</v>
      </c>
      <c r="G198" s="3">
        <v>15.09</v>
      </c>
    </row>
    <row r="199" spans="1:7" x14ac:dyDescent="0.3">
      <c r="A199" s="3">
        <v>3018001</v>
      </c>
      <c r="B199" s="3">
        <v>27</v>
      </c>
      <c r="C199" s="3">
        <v>6.3</v>
      </c>
      <c r="D199" s="3">
        <v>12.47775</v>
      </c>
      <c r="E199" s="3">
        <v>21</v>
      </c>
      <c r="F199" s="3">
        <v>24</v>
      </c>
      <c r="G199" s="3">
        <v>15.09</v>
      </c>
    </row>
    <row r="200" spans="1:7" x14ac:dyDescent="0.3">
      <c r="A200" s="3">
        <v>3018001</v>
      </c>
      <c r="B200" s="3">
        <v>26</v>
      </c>
      <c r="C200" s="3">
        <v>10.3</v>
      </c>
      <c r="D200" s="3">
        <v>13.71916</v>
      </c>
      <c r="E200" s="3">
        <v>21</v>
      </c>
      <c r="F200" s="3">
        <v>24</v>
      </c>
      <c r="G200" s="3">
        <v>15.09</v>
      </c>
    </row>
    <row r="201" spans="1:7" x14ac:dyDescent="0.3">
      <c r="A201" s="3">
        <v>3018001</v>
      </c>
      <c r="B201" s="3">
        <v>22</v>
      </c>
      <c r="C201" s="3">
        <v>10.6</v>
      </c>
      <c r="D201" s="3">
        <v>16.233799999999999</v>
      </c>
      <c r="E201" s="3">
        <v>21</v>
      </c>
      <c r="F201" s="3">
        <v>24</v>
      </c>
      <c r="G201" s="3">
        <v>15.09</v>
      </c>
    </row>
    <row r="202" spans="1:7" x14ac:dyDescent="0.3">
      <c r="A202" s="3">
        <v>3018001</v>
      </c>
      <c r="B202" s="3">
        <v>4</v>
      </c>
      <c r="C202" s="3">
        <v>6</v>
      </c>
      <c r="D202" s="3">
        <v>8.2760569999999998</v>
      </c>
      <c r="E202" s="3">
        <v>21</v>
      </c>
      <c r="F202" s="3">
        <v>24</v>
      </c>
      <c r="G202" s="3">
        <v>15.09</v>
      </c>
    </row>
    <row r="203" spans="1:7" x14ac:dyDescent="0.3">
      <c r="A203" s="3">
        <v>3018001</v>
      </c>
      <c r="B203" s="3">
        <v>30</v>
      </c>
      <c r="C203" s="3">
        <v>5</v>
      </c>
      <c r="D203" s="3">
        <v>7.1301410000000001</v>
      </c>
      <c r="E203" s="3">
        <v>21</v>
      </c>
      <c r="F203" s="3">
        <v>24</v>
      </c>
      <c r="G203" s="3">
        <v>15.09</v>
      </c>
    </row>
    <row r="204" spans="1:7" x14ac:dyDescent="0.3">
      <c r="A204" s="3">
        <v>3018001</v>
      </c>
      <c r="B204" s="3">
        <v>24</v>
      </c>
      <c r="C204" s="3">
        <v>9.65</v>
      </c>
      <c r="D204" s="3">
        <v>12.92338</v>
      </c>
      <c r="E204" s="3">
        <v>21</v>
      </c>
      <c r="F204" s="3">
        <v>24</v>
      </c>
      <c r="G204" s="3">
        <v>15.09</v>
      </c>
    </row>
    <row r="205" spans="1:7" x14ac:dyDescent="0.3">
      <c r="A205" s="3">
        <v>3018001</v>
      </c>
      <c r="B205" s="3">
        <v>37</v>
      </c>
      <c r="C205" s="3">
        <v>8.6999999999999993</v>
      </c>
      <c r="D205" s="3">
        <v>11.33183</v>
      </c>
      <c r="E205" s="3">
        <v>21</v>
      </c>
      <c r="F205" s="3">
        <v>24</v>
      </c>
      <c r="G205" s="3">
        <v>15.09</v>
      </c>
    </row>
    <row r="206" spans="1:7" x14ac:dyDescent="0.3">
      <c r="A206" s="3">
        <v>3018001</v>
      </c>
      <c r="B206" s="3">
        <v>35</v>
      </c>
      <c r="C206" s="3">
        <v>6.45</v>
      </c>
      <c r="D206" s="3">
        <v>8.2760569999999998</v>
      </c>
      <c r="E206" s="3">
        <v>21</v>
      </c>
      <c r="F206" s="3">
        <v>24</v>
      </c>
      <c r="G206" s="3">
        <v>15.09</v>
      </c>
    </row>
    <row r="207" spans="1:7" x14ac:dyDescent="0.3">
      <c r="A207" s="3">
        <v>3018001</v>
      </c>
      <c r="B207" s="3">
        <v>36</v>
      </c>
      <c r="C207" s="3">
        <v>6.75</v>
      </c>
      <c r="D207" s="3">
        <v>7.7985920000000002</v>
      </c>
      <c r="E207" s="3">
        <v>21</v>
      </c>
      <c r="F207" s="3">
        <v>24</v>
      </c>
      <c r="G207" s="3">
        <v>15.09</v>
      </c>
    </row>
    <row r="208" spans="1:7" x14ac:dyDescent="0.3">
      <c r="A208" s="3">
        <v>3018001</v>
      </c>
      <c r="B208" s="3">
        <v>43</v>
      </c>
      <c r="C208" s="3">
        <v>1</v>
      </c>
      <c r="D208" s="3">
        <v>3.7878880000000001</v>
      </c>
      <c r="E208" s="3">
        <v>21</v>
      </c>
      <c r="F208" s="3">
        <v>24</v>
      </c>
      <c r="G208" s="3">
        <v>15.09</v>
      </c>
    </row>
    <row r="209" spans="1:7" x14ac:dyDescent="0.3">
      <c r="A209" s="3">
        <v>3018001</v>
      </c>
      <c r="B209" s="3">
        <v>38</v>
      </c>
      <c r="C209" s="3">
        <v>4.2</v>
      </c>
      <c r="D209" s="3">
        <v>6.8436630000000003</v>
      </c>
      <c r="E209" s="3">
        <v>21</v>
      </c>
      <c r="F209" s="3">
        <v>24</v>
      </c>
      <c r="G209" s="3">
        <v>15.09</v>
      </c>
    </row>
    <row r="210" spans="1:7" x14ac:dyDescent="0.3">
      <c r="A210" s="3">
        <v>3018001</v>
      </c>
      <c r="B210" s="3">
        <v>40</v>
      </c>
      <c r="C210" s="3">
        <v>12.95</v>
      </c>
      <c r="D210" s="3">
        <v>16.456620000000001</v>
      </c>
      <c r="E210" s="3">
        <v>21</v>
      </c>
      <c r="F210" s="3">
        <v>24</v>
      </c>
      <c r="G210" s="3">
        <v>15.09</v>
      </c>
    </row>
    <row r="211" spans="1:7" x14ac:dyDescent="0.3">
      <c r="A211" s="3">
        <v>3018001</v>
      </c>
      <c r="B211" s="3">
        <v>41</v>
      </c>
      <c r="C211" s="3">
        <v>10.3</v>
      </c>
      <c r="D211" s="3">
        <v>13.71916</v>
      </c>
      <c r="E211" s="3">
        <v>21</v>
      </c>
      <c r="F211" s="3">
        <v>24</v>
      </c>
      <c r="G211" s="3">
        <v>15.09</v>
      </c>
    </row>
    <row r="212" spans="1:7" x14ac:dyDescent="0.3">
      <c r="A212" s="3">
        <v>3018001</v>
      </c>
      <c r="B212" s="3">
        <v>42</v>
      </c>
      <c r="C212" s="3">
        <v>9.4499999999999993</v>
      </c>
      <c r="D212" s="3">
        <v>12.41409</v>
      </c>
      <c r="E212" s="3">
        <v>21</v>
      </c>
      <c r="F212" s="3">
        <v>24</v>
      </c>
      <c r="G212" s="3">
        <v>15.09</v>
      </c>
    </row>
    <row r="213" spans="1:7" x14ac:dyDescent="0.3">
      <c r="A213" s="3">
        <v>3018001</v>
      </c>
      <c r="B213" s="3">
        <v>20</v>
      </c>
      <c r="C213" s="3">
        <v>8.6</v>
      </c>
      <c r="D213" s="3">
        <v>11.618309999999999</v>
      </c>
      <c r="E213" s="3">
        <v>21</v>
      </c>
      <c r="F213" s="3">
        <v>24</v>
      </c>
      <c r="G213" s="3">
        <v>15.09</v>
      </c>
    </row>
    <row r="214" spans="1:7" x14ac:dyDescent="0.3">
      <c r="A214" s="3">
        <v>3018001</v>
      </c>
      <c r="B214" s="3">
        <v>106</v>
      </c>
      <c r="C214" s="3">
        <v>5.95</v>
      </c>
      <c r="D214" s="3">
        <v>8.5943670000000001</v>
      </c>
      <c r="E214" s="3">
        <v>21</v>
      </c>
      <c r="F214" s="3">
        <v>24</v>
      </c>
      <c r="G214" s="3">
        <v>15.09</v>
      </c>
    </row>
    <row r="215" spans="1:7" x14ac:dyDescent="0.3">
      <c r="A215" s="3">
        <v>3018001</v>
      </c>
      <c r="B215" s="3">
        <v>44</v>
      </c>
      <c r="C215" s="3">
        <v>7.85</v>
      </c>
      <c r="D215" s="3">
        <v>9.549296</v>
      </c>
      <c r="E215" s="3">
        <v>21</v>
      </c>
      <c r="F215" s="3">
        <v>24</v>
      </c>
      <c r="G215" s="3">
        <v>15.09</v>
      </c>
    </row>
    <row r="216" spans="1:7" x14ac:dyDescent="0.3">
      <c r="A216" s="3">
        <v>3018001</v>
      </c>
      <c r="B216" s="3">
        <v>21</v>
      </c>
      <c r="C216" s="3">
        <v>14.65</v>
      </c>
      <c r="D216" s="3">
        <v>16.615780000000001</v>
      </c>
      <c r="E216" s="3">
        <v>21</v>
      </c>
      <c r="F216" s="3">
        <v>24</v>
      </c>
      <c r="G216" s="3">
        <v>15.09</v>
      </c>
    </row>
    <row r="217" spans="1:7" x14ac:dyDescent="0.3">
      <c r="A217" s="3">
        <v>3018001</v>
      </c>
      <c r="B217" s="3">
        <v>73</v>
      </c>
      <c r="C217" s="3">
        <v>8.35</v>
      </c>
      <c r="D217" s="3">
        <v>11.14085</v>
      </c>
      <c r="E217" s="3">
        <v>21</v>
      </c>
      <c r="F217" s="3">
        <v>24</v>
      </c>
      <c r="G217" s="3">
        <v>15.09</v>
      </c>
    </row>
    <row r="218" spans="1:7" x14ac:dyDescent="0.3">
      <c r="A218" s="3">
        <v>3018001</v>
      </c>
      <c r="B218" s="3">
        <v>50</v>
      </c>
      <c r="C218" s="3">
        <v>5.6</v>
      </c>
      <c r="D218" s="3">
        <v>8.7535220000000002</v>
      </c>
      <c r="E218" s="3">
        <v>21</v>
      </c>
      <c r="F218" s="3">
        <v>24</v>
      </c>
      <c r="G218" s="3">
        <v>15.09</v>
      </c>
    </row>
    <row r="219" spans="1:7" x14ac:dyDescent="0.3">
      <c r="A219" s="3">
        <v>3018001</v>
      </c>
      <c r="B219" s="3">
        <v>88</v>
      </c>
      <c r="C219" s="3">
        <v>12.7</v>
      </c>
      <c r="D219" s="3">
        <v>14.57859</v>
      </c>
      <c r="E219" s="3">
        <v>21</v>
      </c>
      <c r="F219" s="3">
        <v>24</v>
      </c>
      <c r="G219" s="3">
        <v>15.09</v>
      </c>
    </row>
    <row r="220" spans="1:7" x14ac:dyDescent="0.3">
      <c r="A220" s="3">
        <v>3018001</v>
      </c>
      <c r="B220" s="3">
        <v>76</v>
      </c>
      <c r="C220" s="3">
        <v>10.1</v>
      </c>
      <c r="D220" s="3">
        <v>11.777469999999999</v>
      </c>
      <c r="E220" s="3">
        <v>21</v>
      </c>
      <c r="F220" s="3">
        <v>24</v>
      </c>
      <c r="G220" s="3">
        <v>15.09</v>
      </c>
    </row>
    <row r="221" spans="1:7" x14ac:dyDescent="0.3">
      <c r="A221" s="3">
        <v>3018001</v>
      </c>
      <c r="B221" s="3">
        <v>53</v>
      </c>
      <c r="C221" s="3">
        <v>6.7</v>
      </c>
      <c r="D221" s="3">
        <v>7.7667609999999998</v>
      </c>
      <c r="E221" s="3">
        <v>21</v>
      </c>
      <c r="F221" s="3">
        <v>24</v>
      </c>
      <c r="G221" s="3">
        <v>15.09</v>
      </c>
    </row>
    <row r="222" spans="1:7" x14ac:dyDescent="0.3">
      <c r="A222" s="3">
        <v>3018001</v>
      </c>
      <c r="B222" s="3">
        <v>54</v>
      </c>
      <c r="C222" s="3">
        <v>10.15</v>
      </c>
      <c r="D222" s="3">
        <v>13.050700000000001</v>
      </c>
      <c r="E222" s="3">
        <v>21</v>
      </c>
      <c r="F222" s="3">
        <v>24</v>
      </c>
      <c r="G222" s="3">
        <v>15.09</v>
      </c>
    </row>
    <row r="223" spans="1:7" x14ac:dyDescent="0.3">
      <c r="A223" s="3">
        <v>3018001</v>
      </c>
      <c r="B223" s="3">
        <v>55</v>
      </c>
      <c r="C223" s="3">
        <v>7.7350000000000003</v>
      </c>
      <c r="D223" s="3">
        <v>10.727040000000001</v>
      </c>
      <c r="E223" s="3">
        <v>21</v>
      </c>
      <c r="F223" s="3">
        <v>24</v>
      </c>
      <c r="G223" s="3">
        <v>15.09</v>
      </c>
    </row>
    <row r="224" spans="1:7" x14ac:dyDescent="0.3">
      <c r="A224" s="3">
        <v>3018001</v>
      </c>
      <c r="B224" s="3">
        <v>59</v>
      </c>
      <c r="C224" s="3">
        <v>8.85</v>
      </c>
      <c r="D224" s="3">
        <v>12.7324</v>
      </c>
      <c r="E224" s="3">
        <v>21</v>
      </c>
      <c r="F224" s="3">
        <v>24</v>
      </c>
      <c r="G224" s="3">
        <v>15.09</v>
      </c>
    </row>
    <row r="225" spans="1:7" x14ac:dyDescent="0.3">
      <c r="A225" s="3">
        <v>3018001</v>
      </c>
      <c r="B225" s="3">
        <v>52</v>
      </c>
      <c r="C225" s="3">
        <v>8</v>
      </c>
      <c r="D225" s="3">
        <v>10.15409</v>
      </c>
      <c r="E225" s="3">
        <v>21</v>
      </c>
      <c r="F225" s="3">
        <v>24</v>
      </c>
      <c r="G225" s="3">
        <v>15.09</v>
      </c>
    </row>
    <row r="226" spans="1:7" x14ac:dyDescent="0.3">
      <c r="A226" s="3">
        <v>3018001</v>
      </c>
      <c r="B226" s="3">
        <v>60</v>
      </c>
      <c r="C226" s="3">
        <v>6.8250000000000002</v>
      </c>
      <c r="D226" s="3">
        <v>8.6580290000000009</v>
      </c>
      <c r="E226" s="3">
        <v>21</v>
      </c>
      <c r="F226" s="3">
        <v>24</v>
      </c>
      <c r="G226" s="3">
        <v>15.09</v>
      </c>
    </row>
    <row r="227" spans="1:7" x14ac:dyDescent="0.3">
      <c r="A227" s="3">
        <v>3018001</v>
      </c>
      <c r="B227" s="3">
        <v>6</v>
      </c>
      <c r="C227" s="3">
        <v>3</v>
      </c>
      <c r="D227" s="3">
        <v>7.0983099999999997</v>
      </c>
      <c r="E227" s="3">
        <v>21</v>
      </c>
      <c r="F227" s="3">
        <v>24</v>
      </c>
      <c r="G227" s="3">
        <v>15.09</v>
      </c>
    </row>
    <row r="228" spans="1:7" x14ac:dyDescent="0.3">
      <c r="A228" s="3">
        <v>3018001</v>
      </c>
      <c r="B228" s="3">
        <v>105</v>
      </c>
      <c r="C228" s="3">
        <v>6</v>
      </c>
      <c r="D228" s="3">
        <v>8.4352119999999999</v>
      </c>
      <c r="E228" s="3">
        <v>21</v>
      </c>
      <c r="F228" s="3">
        <v>24</v>
      </c>
      <c r="G228" s="3">
        <v>15.09</v>
      </c>
    </row>
    <row r="229" spans="1:7" x14ac:dyDescent="0.3">
      <c r="A229" s="3">
        <v>3018001</v>
      </c>
      <c r="B229" s="3">
        <v>63</v>
      </c>
      <c r="C229" s="3">
        <v>17.524999999999999</v>
      </c>
      <c r="D229" s="3">
        <v>23.745920000000002</v>
      </c>
      <c r="E229" s="3">
        <v>21</v>
      </c>
      <c r="F229" s="3">
        <v>24</v>
      </c>
      <c r="G229" s="3">
        <v>15.09</v>
      </c>
    </row>
    <row r="230" spans="1:7" x14ac:dyDescent="0.3">
      <c r="A230" s="3">
        <v>3018001</v>
      </c>
      <c r="B230" s="3">
        <v>58</v>
      </c>
      <c r="C230" s="3">
        <v>14</v>
      </c>
      <c r="D230" s="3">
        <v>19.416899999999998</v>
      </c>
      <c r="E230" s="3">
        <v>21</v>
      </c>
      <c r="F230" s="3">
        <v>24</v>
      </c>
      <c r="G230" s="3">
        <v>15.09</v>
      </c>
    </row>
    <row r="231" spans="1:7" x14ac:dyDescent="0.3">
      <c r="A231" s="3">
        <v>3018001</v>
      </c>
      <c r="B231" s="3">
        <v>74</v>
      </c>
      <c r="C231" s="3">
        <v>7.29</v>
      </c>
      <c r="D231" s="3">
        <v>9.549296</v>
      </c>
      <c r="E231" s="3">
        <v>21</v>
      </c>
      <c r="F231" s="3">
        <v>24</v>
      </c>
      <c r="G231" s="3">
        <v>15.09</v>
      </c>
    </row>
    <row r="232" spans="1:7" x14ac:dyDescent="0.3">
      <c r="A232" s="3">
        <v>3018001</v>
      </c>
      <c r="B232" s="3">
        <v>72</v>
      </c>
      <c r="C232" s="3">
        <v>7.56</v>
      </c>
      <c r="D232" s="3">
        <v>9.2309870000000007</v>
      </c>
      <c r="E232" s="3">
        <v>21</v>
      </c>
      <c r="F232" s="3">
        <v>24</v>
      </c>
      <c r="G232" s="3">
        <v>15.09</v>
      </c>
    </row>
    <row r="233" spans="1:7" x14ac:dyDescent="0.3">
      <c r="A233" s="3">
        <v>3018001</v>
      </c>
      <c r="B233" s="3">
        <v>7</v>
      </c>
      <c r="C233" s="3">
        <v>5.05</v>
      </c>
      <c r="D233" s="3">
        <v>8.0532400000000006</v>
      </c>
      <c r="E233" s="3">
        <v>21</v>
      </c>
      <c r="F233" s="3">
        <v>24</v>
      </c>
      <c r="G233" s="3">
        <v>15.09</v>
      </c>
    </row>
    <row r="234" spans="1:7" x14ac:dyDescent="0.3">
      <c r="A234" s="3">
        <v>3018001</v>
      </c>
      <c r="B234" s="3">
        <v>69</v>
      </c>
      <c r="C234" s="3">
        <v>11.324999999999999</v>
      </c>
      <c r="D234" s="3">
        <v>16.456620000000001</v>
      </c>
      <c r="E234" s="3">
        <v>21</v>
      </c>
      <c r="F234" s="3">
        <v>24</v>
      </c>
      <c r="G234" s="3">
        <v>15.09</v>
      </c>
    </row>
    <row r="235" spans="1:7" x14ac:dyDescent="0.3">
      <c r="A235" s="3">
        <v>3018001</v>
      </c>
      <c r="B235" s="3">
        <v>67</v>
      </c>
      <c r="C235" s="3">
        <v>15.35</v>
      </c>
      <c r="D235" s="3">
        <v>21.963380000000001</v>
      </c>
      <c r="E235" s="3">
        <v>21</v>
      </c>
      <c r="F235" s="3">
        <v>24</v>
      </c>
      <c r="G235" s="3">
        <v>15.09</v>
      </c>
    </row>
    <row r="236" spans="1:7" x14ac:dyDescent="0.3">
      <c r="A236" s="3">
        <v>3018001</v>
      </c>
      <c r="B236" s="3">
        <v>64</v>
      </c>
      <c r="C236" s="3">
        <v>14.45</v>
      </c>
      <c r="D236" s="3">
        <v>20.371829999999999</v>
      </c>
      <c r="E236" s="3">
        <v>21</v>
      </c>
      <c r="F236" s="3">
        <v>24</v>
      </c>
      <c r="G236" s="3">
        <v>15.09</v>
      </c>
    </row>
    <row r="237" spans="1:7" x14ac:dyDescent="0.3">
      <c r="A237" s="3">
        <v>3018001</v>
      </c>
      <c r="B237" s="3">
        <v>98</v>
      </c>
      <c r="C237" s="3">
        <v>1</v>
      </c>
      <c r="D237" s="3">
        <v>0.95492960000000005</v>
      </c>
      <c r="E237" s="3">
        <v>21</v>
      </c>
      <c r="F237" s="3">
        <v>24</v>
      </c>
      <c r="G237" s="3">
        <v>15.09</v>
      </c>
    </row>
    <row r="238" spans="1:7" x14ac:dyDescent="0.3">
      <c r="A238" s="3">
        <v>3018001</v>
      </c>
      <c r="B238" s="3">
        <v>61</v>
      </c>
      <c r="C238" s="3">
        <v>13.375</v>
      </c>
      <c r="D238" s="3">
        <v>17.18873</v>
      </c>
      <c r="E238" s="3">
        <v>21</v>
      </c>
      <c r="F238" s="3">
        <v>24</v>
      </c>
      <c r="G238" s="3">
        <v>15.09</v>
      </c>
    </row>
    <row r="239" spans="1:7" x14ac:dyDescent="0.3">
      <c r="A239" s="3">
        <v>3018001</v>
      </c>
      <c r="B239" s="3">
        <v>82</v>
      </c>
      <c r="C239" s="3">
        <v>13.25</v>
      </c>
      <c r="D239" s="3">
        <v>15.119719999999999</v>
      </c>
      <c r="E239" s="3">
        <v>21</v>
      </c>
      <c r="F239" s="3">
        <v>24</v>
      </c>
      <c r="G239" s="3">
        <v>15.09</v>
      </c>
    </row>
    <row r="240" spans="1:7" x14ac:dyDescent="0.3">
      <c r="A240" s="3">
        <v>3018001</v>
      </c>
      <c r="B240" s="3">
        <v>75</v>
      </c>
      <c r="C240" s="3">
        <v>8.5500000000000007</v>
      </c>
      <c r="D240" s="3">
        <v>9.8676060000000003</v>
      </c>
      <c r="E240" s="3">
        <v>21</v>
      </c>
      <c r="F240" s="3">
        <v>24</v>
      </c>
      <c r="G240" s="3">
        <v>15.09</v>
      </c>
    </row>
    <row r="241" spans="1:7" x14ac:dyDescent="0.3">
      <c r="A241" s="3">
        <v>3018001</v>
      </c>
      <c r="B241" s="3">
        <v>89</v>
      </c>
      <c r="C241" s="3">
        <v>9.5749999999999993</v>
      </c>
      <c r="D241" s="3">
        <v>11.459160000000001</v>
      </c>
      <c r="E241" s="3">
        <v>21</v>
      </c>
      <c r="F241" s="3">
        <v>24</v>
      </c>
      <c r="G241" s="3">
        <v>15.09</v>
      </c>
    </row>
    <row r="242" spans="1:7" x14ac:dyDescent="0.3">
      <c r="A242" s="3">
        <v>3018001</v>
      </c>
      <c r="B242" s="3">
        <v>78</v>
      </c>
      <c r="C242" s="3">
        <v>7.85</v>
      </c>
      <c r="D242" s="3">
        <v>10.50423</v>
      </c>
      <c r="E242" s="3">
        <v>21</v>
      </c>
      <c r="F242" s="3">
        <v>24</v>
      </c>
      <c r="G242" s="3">
        <v>15.09</v>
      </c>
    </row>
    <row r="243" spans="1:7" x14ac:dyDescent="0.3">
      <c r="A243" s="3">
        <v>3018001</v>
      </c>
      <c r="B243" s="3">
        <v>79</v>
      </c>
      <c r="C243" s="3">
        <v>4.7750000000000004</v>
      </c>
      <c r="D243" s="3">
        <v>6.0478880000000004</v>
      </c>
      <c r="E243" s="3">
        <v>21</v>
      </c>
      <c r="F243" s="3">
        <v>24</v>
      </c>
      <c r="G243" s="3">
        <v>15.09</v>
      </c>
    </row>
    <row r="244" spans="1:7" x14ac:dyDescent="0.3">
      <c r="A244" s="3">
        <v>3018001</v>
      </c>
      <c r="B244" s="3">
        <v>8</v>
      </c>
      <c r="C244" s="3">
        <v>9.15</v>
      </c>
      <c r="D244" s="3">
        <v>10.82254</v>
      </c>
      <c r="E244" s="3">
        <v>21</v>
      </c>
      <c r="F244" s="3">
        <v>24</v>
      </c>
      <c r="G244" s="3">
        <v>15.09</v>
      </c>
    </row>
    <row r="245" spans="1:7" x14ac:dyDescent="0.3">
      <c r="A245" s="3">
        <v>3018001</v>
      </c>
      <c r="B245" s="3">
        <v>81</v>
      </c>
      <c r="C245" s="3">
        <v>11.65</v>
      </c>
      <c r="D245" s="3">
        <v>14.00564</v>
      </c>
      <c r="E245" s="3">
        <v>21</v>
      </c>
      <c r="F245" s="3">
        <v>24</v>
      </c>
      <c r="G245" s="3">
        <v>15.09</v>
      </c>
    </row>
    <row r="246" spans="1:7" x14ac:dyDescent="0.3">
      <c r="A246" s="3">
        <v>3018001</v>
      </c>
      <c r="B246" s="3">
        <v>90</v>
      </c>
      <c r="C246" s="3">
        <v>2.9</v>
      </c>
      <c r="D246" s="3">
        <v>2.4191549999999999</v>
      </c>
      <c r="E246" s="3">
        <v>21</v>
      </c>
      <c r="F246" s="3">
        <v>24</v>
      </c>
      <c r="G246" s="3">
        <v>15.09</v>
      </c>
    </row>
    <row r="247" spans="1:7" x14ac:dyDescent="0.3">
      <c r="A247" s="3">
        <v>3018001</v>
      </c>
      <c r="B247" s="3">
        <v>83</v>
      </c>
      <c r="C247" s="3">
        <v>10.775</v>
      </c>
      <c r="D247" s="3">
        <v>13.528169999999999</v>
      </c>
      <c r="E247" s="3">
        <v>21</v>
      </c>
      <c r="F247" s="3">
        <v>24</v>
      </c>
      <c r="G247" s="3">
        <v>15.09</v>
      </c>
    </row>
    <row r="248" spans="1:7" x14ac:dyDescent="0.3">
      <c r="A248" s="3">
        <v>3018001</v>
      </c>
      <c r="B248" s="3">
        <v>84</v>
      </c>
      <c r="C248" s="3">
        <v>4.375</v>
      </c>
      <c r="D248" s="3">
        <v>6.5253519999999998</v>
      </c>
      <c r="E248" s="3">
        <v>21</v>
      </c>
      <c r="F248" s="3">
        <v>24</v>
      </c>
      <c r="G248" s="3">
        <v>15.09</v>
      </c>
    </row>
    <row r="249" spans="1:7" x14ac:dyDescent="0.3">
      <c r="A249" s="3">
        <v>3018001</v>
      </c>
      <c r="B249" s="3">
        <v>85</v>
      </c>
      <c r="C249" s="3">
        <v>3.85</v>
      </c>
      <c r="D249" s="3">
        <v>5.1566200000000002</v>
      </c>
      <c r="E249" s="3">
        <v>21</v>
      </c>
      <c r="F249" s="3">
        <v>24</v>
      </c>
      <c r="G249" s="3">
        <v>15.09</v>
      </c>
    </row>
    <row r="250" spans="1:7" x14ac:dyDescent="0.3">
      <c r="A250" s="3">
        <v>3018001</v>
      </c>
      <c r="B250" s="3">
        <v>5</v>
      </c>
      <c r="C250" s="3">
        <v>5.0750000000000002</v>
      </c>
      <c r="D250" s="3">
        <v>6.3661979999999998</v>
      </c>
      <c r="E250" s="3">
        <v>21</v>
      </c>
      <c r="F250" s="3">
        <v>24</v>
      </c>
      <c r="G250" s="3">
        <v>15.09</v>
      </c>
    </row>
    <row r="251" spans="1:7" x14ac:dyDescent="0.3">
      <c r="A251" s="3">
        <v>3018001</v>
      </c>
      <c r="B251" s="3">
        <v>80</v>
      </c>
      <c r="C251" s="3">
        <v>9.15</v>
      </c>
      <c r="D251" s="3">
        <v>10.34507</v>
      </c>
      <c r="E251" s="3">
        <v>21</v>
      </c>
      <c r="F251" s="3">
        <v>24</v>
      </c>
      <c r="G251" s="3">
        <v>15.09</v>
      </c>
    </row>
    <row r="252" spans="1:7" x14ac:dyDescent="0.3">
      <c r="A252" s="3">
        <v>3018001</v>
      </c>
      <c r="B252" s="3">
        <v>97</v>
      </c>
      <c r="C252" s="3">
        <v>4.45</v>
      </c>
      <c r="D252" s="3">
        <v>8.5943670000000001</v>
      </c>
      <c r="E252" s="3">
        <v>21</v>
      </c>
      <c r="F252" s="3">
        <v>24</v>
      </c>
      <c r="G252" s="3">
        <v>15.09</v>
      </c>
    </row>
    <row r="253" spans="1:7" x14ac:dyDescent="0.3">
      <c r="A253" s="3">
        <v>3018001</v>
      </c>
      <c r="B253" s="3">
        <v>87</v>
      </c>
      <c r="C253" s="3">
        <v>10.050000000000001</v>
      </c>
      <c r="D253" s="3">
        <v>11.618309999999999</v>
      </c>
      <c r="E253" s="3">
        <v>21</v>
      </c>
      <c r="F253" s="3">
        <v>24</v>
      </c>
      <c r="G253" s="3">
        <v>15.09</v>
      </c>
    </row>
    <row r="254" spans="1:7" x14ac:dyDescent="0.3">
      <c r="A254" s="3">
        <v>3018001</v>
      </c>
      <c r="B254" s="3">
        <v>94</v>
      </c>
      <c r="C254" s="3">
        <v>7.8</v>
      </c>
      <c r="D254" s="3">
        <v>10.24958</v>
      </c>
      <c r="E254" s="3">
        <v>21</v>
      </c>
      <c r="F254" s="3">
        <v>24</v>
      </c>
      <c r="G254" s="3">
        <v>15.09</v>
      </c>
    </row>
    <row r="255" spans="1:7" x14ac:dyDescent="0.3">
      <c r="A255" s="3">
        <v>3018001</v>
      </c>
      <c r="B255" s="3">
        <v>93</v>
      </c>
      <c r="C255" s="3">
        <v>12.1</v>
      </c>
      <c r="D255" s="3">
        <v>14.865069999999999</v>
      </c>
      <c r="E255" s="3">
        <v>21</v>
      </c>
      <c r="F255" s="3">
        <v>24</v>
      </c>
      <c r="G255" s="3">
        <v>15.09</v>
      </c>
    </row>
    <row r="256" spans="1:7" x14ac:dyDescent="0.3">
      <c r="A256" s="3">
        <v>3018001</v>
      </c>
      <c r="B256" s="3">
        <v>92</v>
      </c>
      <c r="C256" s="3">
        <v>9.15</v>
      </c>
      <c r="D256" s="3">
        <v>10.50423</v>
      </c>
      <c r="E256" s="3">
        <v>21</v>
      </c>
      <c r="F256" s="3">
        <v>24</v>
      </c>
      <c r="G256" s="3">
        <v>15.09</v>
      </c>
    </row>
    <row r="257" spans="1:7" x14ac:dyDescent="0.3">
      <c r="A257" s="3">
        <v>3018001</v>
      </c>
      <c r="B257" s="3">
        <v>91</v>
      </c>
      <c r="C257" s="3">
        <v>9.6999999999999993</v>
      </c>
      <c r="D257" s="3">
        <v>11.777469999999999</v>
      </c>
      <c r="E257" s="3">
        <v>21</v>
      </c>
      <c r="F257" s="3">
        <v>24</v>
      </c>
      <c r="G257" s="3">
        <v>15.09</v>
      </c>
    </row>
    <row r="258" spans="1:7" x14ac:dyDescent="0.3">
      <c r="A258" s="3">
        <v>3018001</v>
      </c>
      <c r="B258" s="3">
        <v>86</v>
      </c>
      <c r="C258" s="3">
        <v>10.3</v>
      </c>
      <c r="D258" s="3">
        <v>11.872960000000001</v>
      </c>
      <c r="E258" s="3">
        <v>21</v>
      </c>
      <c r="F258" s="3">
        <v>24</v>
      </c>
      <c r="G258" s="3">
        <v>15.09</v>
      </c>
    </row>
    <row r="259" spans="1:7" x14ac:dyDescent="0.3">
      <c r="A259" s="3">
        <v>3018001</v>
      </c>
      <c r="B259" s="3">
        <v>9</v>
      </c>
      <c r="C259" s="3">
        <v>9.3000000000000007</v>
      </c>
      <c r="D259" s="3">
        <v>12.032109999999999</v>
      </c>
      <c r="E259" s="3">
        <v>21</v>
      </c>
      <c r="F259" s="3">
        <v>24</v>
      </c>
      <c r="G259" s="3">
        <v>15.09</v>
      </c>
    </row>
    <row r="260" spans="1:7" x14ac:dyDescent="0.3">
      <c r="A260" s="3">
        <v>3018001</v>
      </c>
      <c r="B260" s="3">
        <v>77</v>
      </c>
      <c r="C260" s="3">
        <v>8.85</v>
      </c>
      <c r="D260" s="3">
        <v>10.34507</v>
      </c>
      <c r="E260" s="3">
        <v>21</v>
      </c>
      <c r="F260" s="3">
        <v>24</v>
      </c>
      <c r="G260" s="3">
        <v>15.09</v>
      </c>
    </row>
    <row r="261" spans="1:7" x14ac:dyDescent="0.3">
      <c r="A261" s="3">
        <v>3019001</v>
      </c>
      <c r="B261" s="3">
        <v>4</v>
      </c>
      <c r="C261" s="3">
        <v>6.85</v>
      </c>
      <c r="D261" s="3">
        <v>9.549296</v>
      </c>
      <c r="E261" s="3">
        <v>21</v>
      </c>
      <c r="F261" s="3">
        <v>24</v>
      </c>
      <c r="G261" s="3">
        <v>12.07</v>
      </c>
    </row>
    <row r="262" spans="1:7" x14ac:dyDescent="0.3">
      <c r="A262" s="3">
        <v>3019001</v>
      </c>
      <c r="B262" s="3">
        <v>23</v>
      </c>
      <c r="C262" s="3">
        <v>1.5</v>
      </c>
      <c r="D262" s="3">
        <v>4.2971839999999997</v>
      </c>
      <c r="E262" s="3">
        <v>21</v>
      </c>
      <c r="F262" s="3">
        <v>24</v>
      </c>
      <c r="G262" s="3">
        <v>12.07</v>
      </c>
    </row>
    <row r="263" spans="1:7" x14ac:dyDescent="0.3">
      <c r="A263" s="3">
        <v>3019001</v>
      </c>
      <c r="B263" s="3">
        <v>15</v>
      </c>
      <c r="C263" s="3">
        <v>1</v>
      </c>
      <c r="D263" s="3">
        <v>4.774648</v>
      </c>
      <c r="E263" s="3">
        <v>21</v>
      </c>
      <c r="F263" s="3">
        <v>24</v>
      </c>
      <c r="G263" s="3">
        <v>12.07</v>
      </c>
    </row>
    <row r="264" spans="1:7" x14ac:dyDescent="0.3">
      <c r="A264" s="3">
        <v>3019001</v>
      </c>
      <c r="B264" s="3">
        <v>12</v>
      </c>
      <c r="C264" s="3">
        <v>0.5</v>
      </c>
      <c r="D264" s="3">
        <v>2.864789</v>
      </c>
      <c r="E264" s="3">
        <v>21</v>
      </c>
      <c r="F264" s="3">
        <v>24</v>
      </c>
      <c r="G264" s="3">
        <v>12.07</v>
      </c>
    </row>
    <row r="265" spans="1:7" x14ac:dyDescent="0.3">
      <c r="A265" s="3">
        <v>3019001</v>
      </c>
      <c r="B265" s="3">
        <v>25</v>
      </c>
      <c r="C265" s="3">
        <v>4.95</v>
      </c>
      <c r="D265" s="3">
        <v>7.0028180000000004</v>
      </c>
      <c r="E265" s="3">
        <v>21</v>
      </c>
      <c r="F265" s="3">
        <v>24</v>
      </c>
      <c r="G265" s="3">
        <v>12.07</v>
      </c>
    </row>
    <row r="266" spans="1:7" x14ac:dyDescent="0.3">
      <c r="A266" s="3">
        <v>3019001</v>
      </c>
      <c r="B266" s="3">
        <v>24</v>
      </c>
      <c r="C266" s="3">
        <v>0.5</v>
      </c>
      <c r="D266" s="3">
        <v>4.1380290000000004</v>
      </c>
      <c r="E266" s="3">
        <v>21</v>
      </c>
      <c r="F266" s="3">
        <v>24</v>
      </c>
      <c r="G266" s="3">
        <v>12.07</v>
      </c>
    </row>
    <row r="267" spans="1:7" x14ac:dyDescent="0.3">
      <c r="A267" s="3">
        <v>3019001</v>
      </c>
      <c r="B267" s="3">
        <v>27</v>
      </c>
      <c r="C267" s="3">
        <v>9.6999999999999993</v>
      </c>
      <c r="D267" s="3">
        <v>11.777469999999999</v>
      </c>
      <c r="E267" s="3">
        <v>21</v>
      </c>
      <c r="F267" s="3">
        <v>24</v>
      </c>
      <c r="G267" s="3">
        <v>12.07</v>
      </c>
    </row>
    <row r="268" spans="1:7" x14ac:dyDescent="0.3">
      <c r="A268" s="3">
        <v>3019001</v>
      </c>
      <c r="B268" s="3">
        <v>29</v>
      </c>
      <c r="C268" s="3">
        <v>0.5</v>
      </c>
      <c r="D268" s="3">
        <v>3.1830989999999999</v>
      </c>
      <c r="E268" s="3">
        <v>21</v>
      </c>
      <c r="F268" s="3">
        <v>24</v>
      </c>
      <c r="G268" s="3">
        <v>12.07</v>
      </c>
    </row>
    <row r="269" spans="1:7" x14ac:dyDescent="0.3">
      <c r="A269" s="3">
        <v>3019001</v>
      </c>
      <c r="B269" s="3">
        <v>2</v>
      </c>
      <c r="C269" s="3">
        <v>5.9249999999999998</v>
      </c>
      <c r="D269" s="3">
        <v>7.9577470000000003</v>
      </c>
      <c r="E269" s="3">
        <v>21</v>
      </c>
      <c r="F269" s="3">
        <v>24</v>
      </c>
      <c r="G269" s="3">
        <v>12.07</v>
      </c>
    </row>
    <row r="270" spans="1:7" x14ac:dyDescent="0.3">
      <c r="A270" s="3">
        <v>3019001</v>
      </c>
      <c r="B270" s="3">
        <v>28</v>
      </c>
      <c r="C270" s="3">
        <v>1</v>
      </c>
      <c r="D270" s="3">
        <v>3.1830989999999999</v>
      </c>
      <c r="E270" s="3">
        <v>21</v>
      </c>
      <c r="F270" s="3">
        <v>24</v>
      </c>
      <c r="G270" s="3">
        <v>12.07</v>
      </c>
    </row>
    <row r="271" spans="1:7" x14ac:dyDescent="0.3">
      <c r="A271" s="3">
        <v>3019001</v>
      </c>
      <c r="B271" s="3">
        <v>5</v>
      </c>
      <c r="C271" s="3">
        <v>5.4249999999999998</v>
      </c>
      <c r="D271" s="3">
        <v>8.2760569999999998</v>
      </c>
      <c r="E271" s="3">
        <v>21</v>
      </c>
      <c r="F271" s="3">
        <v>24</v>
      </c>
      <c r="G271" s="3">
        <v>12.07</v>
      </c>
    </row>
    <row r="272" spans="1:7" x14ac:dyDescent="0.3">
      <c r="A272" s="3">
        <v>3007002</v>
      </c>
      <c r="B272" s="3">
        <v>22</v>
      </c>
      <c r="C272" s="3">
        <v>21.48592</v>
      </c>
      <c r="D272" s="3">
        <v>23.236619999999998</v>
      </c>
      <c r="E272" s="3">
        <v>16</v>
      </c>
      <c r="F272" s="3">
        <v>19</v>
      </c>
      <c r="G272" s="3">
        <v>18.04</v>
      </c>
    </row>
    <row r="273" spans="1:7" x14ac:dyDescent="0.3">
      <c r="A273" s="3">
        <v>3007002</v>
      </c>
      <c r="B273" s="3">
        <v>1</v>
      </c>
      <c r="C273" s="3">
        <v>12.286759999999999</v>
      </c>
      <c r="D273" s="3">
        <v>14.101129999999999</v>
      </c>
      <c r="E273" s="3">
        <v>16</v>
      </c>
      <c r="F273" s="3">
        <v>19</v>
      </c>
      <c r="G273" s="3">
        <v>18.04</v>
      </c>
    </row>
    <row r="274" spans="1:7" x14ac:dyDescent="0.3">
      <c r="A274" s="3">
        <v>3007002</v>
      </c>
      <c r="B274" s="3">
        <v>11</v>
      </c>
      <c r="C274" s="3">
        <v>16.392959999999999</v>
      </c>
      <c r="D274" s="3">
        <v>18.84394</v>
      </c>
      <c r="E274" s="3">
        <v>16</v>
      </c>
      <c r="F274" s="3">
        <v>19</v>
      </c>
      <c r="G274" s="3">
        <v>18.04</v>
      </c>
    </row>
    <row r="275" spans="1:7" x14ac:dyDescent="0.3">
      <c r="A275" s="3">
        <v>3007002</v>
      </c>
      <c r="B275" s="3">
        <v>12</v>
      </c>
      <c r="C275" s="3">
        <v>12.15944</v>
      </c>
      <c r="D275" s="3">
        <v>14.16479</v>
      </c>
      <c r="E275" s="3">
        <v>16</v>
      </c>
      <c r="F275" s="3">
        <v>19</v>
      </c>
      <c r="G275" s="3">
        <v>18.04</v>
      </c>
    </row>
    <row r="276" spans="1:7" x14ac:dyDescent="0.3">
      <c r="A276" s="3">
        <v>3007002</v>
      </c>
      <c r="B276" s="3">
        <v>13</v>
      </c>
      <c r="C276" s="3">
        <v>11.07718</v>
      </c>
      <c r="D276" s="3">
        <v>15.91549</v>
      </c>
      <c r="E276" s="3">
        <v>16</v>
      </c>
      <c r="F276" s="3">
        <v>19</v>
      </c>
      <c r="G276" s="3">
        <v>18.04</v>
      </c>
    </row>
    <row r="277" spans="1:7" x14ac:dyDescent="0.3">
      <c r="A277" s="3">
        <v>3007002</v>
      </c>
      <c r="B277" s="3">
        <v>14</v>
      </c>
      <c r="C277" s="3">
        <v>16.138310000000001</v>
      </c>
      <c r="D277" s="3">
        <v>19.098590000000002</v>
      </c>
      <c r="E277" s="3">
        <v>16</v>
      </c>
      <c r="F277" s="3">
        <v>19</v>
      </c>
      <c r="G277" s="3">
        <v>18.04</v>
      </c>
    </row>
    <row r="278" spans="1:7" x14ac:dyDescent="0.3">
      <c r="A278" s="3">
        <v>3007002</v>
      </c>
      <c r="B278" s="3">
        <v>15</v>
      </c>
      <c r="C278" s="3">
        <v>10.98169</v>
      </c>
      <c r="D278" s="3">
        <v>13.84648</v>
      </c>
      <c r="E278" s="3">
        <v>16</v>
      </c>
      <c r="F278" s="3">
        <v>19</v>
      </c>
      <c r="G278" s="3">
        <v>18.04</v>
      </c>
    </row>
    <row r="279" spans="1:7" x14ac:dyDescent="0.3">
      <c r="A279" s="3">
        <v>3007002</v>
      </c>
      <c r="B279" s="3">
        <v>10</v>
      </c>
      <c r="C279" s="3">
        <v>24.82817</v>
      </c>
      <c r="D279" s="3">
        <v>30.398589999999999</v>
      </c>
      <c r="E279" s="3">
        <v>16</v>
      </c>
      <c r="F279" s="3">
        <v>19</v>
      </c>
      <c r="G279" s="3">
        <v>18.04</v>
      </c>
    </row>
    <row r="280" spans="1:7" x14ac:dyDescent="0.3">
      <c r="A280" s="3">
        <v>3007002</v>
      </c>
      <c r="B280" s="3">
        <v>18</v>
      </c>
      <c r="C280" s="3">
        <v>9.549296</v>
      </c>
      <c r="D280" s="3">
        <v>10.886200000000001</v>
      </c>
      <c r="E280" s="3">
        <v>16</v>
      </c>
      <c r="F280" s="3">
        <v>19</v>
      </c>
      <c r="G280" s="3">
        <v>18.04</v>
      </c>
    </row>
    <row r="281" spans="1:7" x14ac:dyDescent="0.3">
      <c r="A281" s="3">
        <v>3007002</v>
      </c>
      <c r="B281" s="3">
        <v>27</v>
      </c>
      <c r="C281" s="3">
        <v>7.7985920000000002</v>
      </c>
      <c r="D281" s="3">
        <v>8.0850720000000003</v>
      </c>
      <c r="E281" s="3">
        <v>16</v>
      </c>
      <c r="F281" s="3">
        <v>19</v>
      </c>
      <c r="G281" s="3">
        <v>18.04</v>
      </c>
    </row>
    <row r="282" spans="1:7" x14ac:dyDescent="0.3">
      <c r="A282" s="3">
        <v>3007002</v>
      </c>
      <c r="B282" s="3">
        <v>26</v>
      </c>
      <c r="C282" s="3">
        <v>16.48845</v>
      </c>
      <c r="D282" s="3">
        <v>18.461970000000001</v>
      </c>
      <c r="E282" s="3">
        <v>16</v>
      </c>
      <c r="F282" s="3">
        <v>19</v>
      </c>
      <c r="G282" s="3">
        <v>18.04</v>
      </c>
    </row>
    <row r="283" spans="1:7" x14ac:dyDescent="0.3">
      <c r="A283" s="3">
        <v>3007002</v>
      </c>
      <c r="B283" s="3">
        <v>21</v>
      </c>
      <c r="C283" s="3">
        <v>7.41662</v>
      </c>
      <c r="D283" s="3">
        <v>9.1036619999999999</v>
      </c>
      <c r="E283" s="3">
        <v>16</v>
      </c>
      <c r="F283" s="3">
        <v>19</v>
      </c>
      <c r="G283" s="3">
        <v>18.04</v>
      </c>
    </row>
    <row r="284" spans="1:7" x14ac:dyDescent="0.3">
      <c r="A284" s="3">
        <v>3007002</v>
      </c>
      <c r="B284" s="3">
        <v>46</v>
      </c>
      <c r="C284" s="3">
        <v>13.464510000000001</v>
      </c>
      <c r="D284" s="3">
        <v>14.865069999999999</v>
      </c>
      <c r="E284" s="3">
        <v>16</v>
      </c>
      <c r="F284" s="3">
        <v>19</v>
      </c>
      <c r="G284" s="3">
        <v>18.04</v>
      </c>
    </row>
    <row r="285" spans="1:7" x14ac:dyDescent="0.3">
      <c r="A285" s="3">
        <v>3007002</v>
      </c>
      <c r="B285" s="3">
        <v>23</v>
      </c>
      <c r="C285" s="3">
        <v>8.3078880000000002</v>
      </c>
      <c r="D285" s="3">
        <v>10.217750000000001</v>
      </c>
      <c r="E285" s="3">
        <v>16</v>
      </c>
      <c r="F285" s="3">
        <v>19</v>
      </c>
      <c r="G285" s="3">
        <v>18.04</v>
      </c>
    </row>
    <row r="286" spans="1:7" x14ac:dyDescent="0.3">
      <c r="A286" s="3">
        <v>3007002</v>
      </c>
      <c r="B286" s="3">
        <v>40</v>
      </c>
      <c r="C286" s="3">
        <v>6.5890149999999998</v>
      </c>
      <c r="D286" s="3">
        <v>11.045349999999999</v>
      </c>
      <c r="E286" s="3">
        <v>16</v>
      </c>
      <c r="F286" s="3">
        <v>19</v>
      </c>
      <c r="G286" s="3">
        <v>18.04</v>
      </c>
    </row>
    <row r="287" spans="1:7" x14ac:dyDescent="0.3">
      <c r="A287" s="3">
        <v>3007002</v>
      </c>
      <c r="B287" s="3">
        <v>20</v>
      </c>
      <c r="C287" s="3">
        <v>21.35859</v>
      </c>
      <c r="D287" s="3">
        <v>32.785919999999997</v>
      </c>
      <c r="E287" s="3">
        <v>16</v>
      </c>
      <c r="F287" s="3">
        <v>19</v>
      </c>
      <c r="G287" s="3">
        <v>18.04</v>
      </c>
    </row>
    <row r="288" spans="1:7" x14ac:dyDescent="0.3">
      <c r="A288" s="3">
        <v>3007002</v>
      </c>
      <c r="B288" s="3">
        <v>37</v>
      </c>
      <c r="C288" s="3">
        <v>16.042819999999999</v>
      </c>
      <c r="D288" s="3">
        <v>18.461970000000001</v>
      </c>
      <c r="E288" s="3">
        <v>16</v>
      </c>
      <c r="F288" s="3">
        <v>19</v>
      </c>
      <c r="G288" s="3">
        <v>18.04</v>
      </c>
    </row>
    <row r="289" spans="1:7" x14ac:dyDescent="0.3">
      <c r="A289" s="3">
        <v>3007002</v>
      </c>
      <c r="B289" s="3">
        <v>17</v>
      </c>
      <c r="C289" s="3">
        <v>15.119719999999999</v>
      </c>
      <c r="D289" s="3">
        <v>17.252400000000002</v>
      </c>
      <c r="E289" s="3">
        <v>16</v>
      </c>
      <c r="F289" s="3">
        <v>19</v>
      </c>
      <c r="G289" s="3">
        <v>18.04</v>
      </c>
    </row>
    <row r="290" spans="1:7" x14ac:dyDescent="0.3">
      <c r="A290" s="3">
        <v>3007002</v>
      </c>
      <c r="B290" s="3">
        <v>36</v>
      </c>
      <c r="C290" s="3">
        <v>9.7084510000000002</v>
      </c>
      <c r="D290" s="3">
        <v>7.0028180000000004</v>
      </c>
      <c r="E290" s="3">
        <v>16</v>
      </c>
      <c r="F290" s="3">
        <v>19</v>
      </c>
      <c r="G290" s="3">
        <v>18.04</v>
      </c>
    </row>
    <row r="291" spans="1:7" x14ac:dyDescent="0.3">
      <c r="A291" s="3">
        <v>3007002</v>
      </c>
      <c r="B291" s="3">
        <v>30</v>
      </c>
      <c r="C291" s="3">
        <v>10.886200000000001</v>
      </c>
      <c r="D291" s="3">
        <v>12.50958</v>
      </c>
      <c r="E291" s="3">
        <v>16</v>
      </c>
      <c r="F291" s="3">
        <v>19</v>
      </c>
      <c r="G291" s="3">
        <v>18.04</v>
      </c>
    </row>
    <row r="292" spans="1:7" x14ac:dyDescent="0.3">
      <c r="A292" s="3">
        <v>3007002</v>
      </c>
      <c r="B292" s="3">
        <v>32</v>
      </c>
      <c r="C292" s="3">
        <v>8.2442259999999994</v>
      </c>
      <c r="D292" s="3">
        <v>9.549296</v>
      </c>
      <c r="E292" s="3">
        <v>16</v>
      </c>
      <c r="F292" s="3">
        <v>19</v>
      </c>
      <c r="G292" s="3">
        <v>18.04</v>
      </c>
    </row>
    <row r="293" spans="1:7" x14ac:dyDescent="0.3">
      <c r="A293" s="3">
        <v>3007002</v>
      </c>
      <c r="B293" s="3">
        <v>33</v>
      </c>
      <c r="C293" s="3">
        <v>9.99</v>
      </c>
      <c r="D293" s="3">
        <v>11.777469999999999</v>
      </c>
      <c r="E293" s="3">
        <v>16</v>
      </c>
      <c r="F293" s="3">
        <v>19</v>
      </c>
      <c r="G293" s="3">
        <v>18.04</v>
      </c>
    </row>
    <row r="294" spans="1:7" x14ac:dyDescent="0.3">
      <c r="A294" s="3">
        <v>3007002</v>
      </c>
      <c r="B294" s="3">
        <v>34</v>
      </c>
      <c r="C294" s="3">
        <v>12.31859</v>
      </c>
      <c r="D294" s="3">
        <v>14.0693</v>
      </c>
      <c r="E294" s="3">
        <v>16</v>
      </c>
      <c r="F294" s="3">
        <v>19</v>
      </c>
      <c r="G294" s="3">
        <v>18.04</v>
      </c>
    </row>
    <row r="295" spans="1:7" x14ac:dyDescent="0.3">
      <c r="A295" s="3">
        <v>3007002</v>
      </c>
      <c r="B295" s="3">
        <v>3</v>
      </c>
      <c r="C295" s="3">
        <v>13.01887</v>
      </c>
      <c r="D295" s="3">
        <v>14.51493</v>
      </c>
      <c r="E295" s="3">
        <v>16</v>
      </c>
      <c r="F295" s="3">
        <v>19</v>
      </c>
      <c r="G295" s="3">
        <v>18.04</v>
      </c>
    </row>
    <row r="296" spans="1:7" x14ac:dyDescent="0.3">
      <c r="A296" s="3">
        <v>3007002</v>
      </c>
      <c r="B296" s="3">
        <v>29</v>
      </c>
      <c r="C296" s="3">
        <v>4.1698589999999998</v>
      </c>
      <c r="D296" s="3">
        <v>6.6208460000000002</v>
      </c>
      <c r="E296" s="3">
        <v>16</v>
      </c>
      <c r="F296" s="3">
        <v>19</v>
      </c>
      <c r="G296" s="3">
        <v>18.04</v>
      </c>
    </row>
    <row r="297" spans="1:7" x14ac:dyDescent="0.3">
      <c r="A297" s="3">
        <v>3007002</v>
      </c>
      <c r="B297" s="3">
        <v>2</v>
      </c>
      <c r="C297" s="3">
        <v>21.772400000000001</v>
      </c>
      <c r="D297" s="3">
        <v>23.68225</v>
      </c>
      <c r="E297" s="3">
        <v>16</v>
      </c>
      <c r="F297" s="3">
        <v>19</v>
      </c>
      <c r="G297" s="3">
        <v>18.04</v>
      </c>
    </row>
    <row r="298" spans="1:7" x14ac:dyDescent="0.3">
      <c r="A298" s="3">
        <v>3007002</v>
      </c>
      <c r="B298" s="3">
        <v>38</v>
      </c>
      <c r="C298" s="3">
        <v>17.82535</v>
      </c>
      <c r="D298" s="3">
        <v>19.257750000000001</v>
      </c>
      <c r="E298" s="3">
        <v>16</v>
      </c>
      <c r="F298" s="3">
        <v>19</v>
      </c>
      <c r="G298" s="3">
        <v>18.04</v>
      </c>
    </row>
    <row r="299" spans="1:7" x14ac:dyDescent="0.3">
      <c r="A299" s="3">
        <v>3007002</v>
      </c>
      <c r="B299" s="3">
        <v>43</v>
      </c>
      <c r="C299" s="3">
        <v>6.4616910000000001</v>
      </c>
      <c r="D299" s="3">
        <v>6.1752120000000001</v>
      </c>
      <c r="E299" s="3">
        <v>16</v>
      </c>
      <c r="F299" s="3">
        <v>19</v>
      </c>
      <c r="G299" s="3">
        <v>18.04</v>
      </c>
    </row>
    <row r="300" spans="1:7" x14ac:dyDescent="0.3">
      <c r="A300" s="3">
        <v>3007002</v>
      </c>
      <c r="B300" s="3">
        <v>4</v>
      </c>
      <c r="C300" s="3">
        <v>17.125070000000001</v>
      </c>
      <c r="D300" s="3">
        <v>19.194089999999999</v>
      </c>
      <c r="E300" s="3">
        <v>16</v>
      </c>
      <c r="F300" s="3">
        <v>19</v>
      </c>
      <c r="G300" s="3">
        <v>18.04</v>
      </c>
    </row>
    <row r="301" spans="1:7" x14ac:dyDescent="0.3">
      <c r="A301" s="3">
        <v>3007002</v>
      </c>
      <c r="B301" s="3">
        <v>28</v>
      </c>
      <c r="C301" s="3">
        <v>10.185919999999999</v>
      </c>
      <c r="D301" s="3">
        <v>10.59972</v>
      </c>
      <c r="E301" s="3">
        <v>16</v>
      </c>
      <c r="F301" s="3">
        <v>19</v>
      </c>
      <c r="G301" s="3">
        <v>18.04</v>
      </c>
    </row>
    <row r="302" spans="1:7" x14ac:dyDescent="0.3">
      <c r="A302" s="3">
        <v>3007002</v>
      </c>
      <c r="B302" s="3">
        <v>41</v>
      </c>
      <c r="C302" s="3">
        <v>7.4802819999999999</v>
      </c>
      <c r="D302" s="3">
        <v>11.363659999999999</v>
      </c>
      <c r="E302" s="3">
        <v>16</v>
      </c>
      <c r="F302" s="3">
        <v>19</v>
      </c>
      <c r="G302" s="3">
        <v>18.04</v>
      </c>
    </row>
    <row r="303" spans="1:7" x14ac:dyDescent="0.3">
      <c r="A303" s="3">
        <v>3007002</v>
      </c>
      <c r="B303" s="3">
        <v>42</v>
      </c>
      <c r="C303" s="3">
        <v>13.01887</v>
      </c>
      <c r="D303" s="3">
        <v>16.074649999999998</v>
      </c>
      <c r="E303" s="3">
        <v>16</v>
      </c>
      <c r="F303" s="3">
        <v>19</v>
      </c>
      <c r="G303" s="3">
        <v>18.04</v>
      </c>
    </row>
    <row r="304" spans="1:7" x14ac:dyDescent="0.3">
      <c r="A304" s="3">
        <v>3007002</v>
      </c>
      <c r="B304" s="3">
        <v>35</v>
      </c>
      <c r="C304" s="3">
        <v>17.50704</v>
      </c>
      <c r="D304" s="3">
        <v>19.480560000000001</v>
      </c>
      <c r="E304" s="3">
        <v>16</v>
      </c>
      <c r="F304" s="3">
        <v>19</v>
      </c>
      <c r="G304" s="3">
        <v>18.04</v>
      </c>
    </row>
    <row r="305" spans="1:7" x14ac:dyDescent="0.3">
      <c r="A305" s="3">
        <v>3007002</v>
      </c>
      <c r="B305" s="3">
        <v>57</v>
      </c>
      <c r="C305" s="3">
        <v>5.7295780000000001</v>
      </c>
      <c r="D305" s="3">
        <v>6.4298599999999997</v>
      </c>
      <c r="E305" s="3">
        <v>16</v>
      </c>
      <c r="F305" s="3">
        <v>19</v>
      </c>
      <c r="G305" s="3">
        <v>18.04</v>
      </c>
    </row>
    <row r="306" spans="1:7" x14ac:dyDescent="0.3">
      <c r="A306" s="3">
        <v>3007002</v>
      </c>
      <c r="B306" s="3">
        <v>47</v>
      </c>
      <c r="C306" s="3">
        <v>9.4538039999999999</v>
      </c>
      <c r="D306" s="3">
        <v>9.6447900000000004</v>
      </c>
      <c r="E306" s="3">
        <v>16</v>
      </c>
      <c r="F306" s="3">
        <v>19</v>
      </c>
      <c r="G306" s="3">
        <v>18.04</v>
      </c>
    </row>
    <row r="307" spans="1:7" x14ac:dyDescent="0.3">
      <c r="A307" s="3">
        <v>3007002</v>
      </c>
      <c r="B307" s="3">
        <v>61</v>
      </c>
      <c r="C307" s="3">
        <v>17.50704</v>
      </c>
      <c r="D307" s="3">
        <v>18.907609999999998</v>
      </c>
      <c r="E307" s="3">
        <v>16</v>
      </c>
      <c r="F307" s="3">
        <v>19</v>
      </c>
      <c r="G307" s="3">
        <v>18.04</v>
      </c>
    </row>
    <row r="308" spans="1:7" x14ac:dyDescent="0.3">
      <c r="A308" s="3">
        <v>3007002</v>
      </c>
      <c r="B308" s="3">
        <v>5</v>
      </c>
      <c r="C308" s="3">
        <v>10.376899999999999</v>
      </c>
      <c r="D308" s="3">
        <v>11.93662</v>
      </c>
      <c r="E308" s="3">
        <v>16</v>
      </c>
      <c r="F308" s="3">
        <v>19</v>
      </c>
      <c r="G308" s="3">
        <v>18.04</v>
      </c>
    </row>
    <row r="309" spans="1:7" x14ac:dyDescent="0.3">
      <c r="A309" s="3">
        <v>3007002</v>
      </c>
      <c r="B309" s="3">
        <v>50</v>
      </c>
      <c r="C309" s="3">
        <v>8.817183</v>
      </c>
      <c r="D309" s="3">
        <v>9.4856350000000003</v>
      </c>
      <c r="E309" s="3">
        <v>16</v>
      </c>
      <c r="F309" s="3">
        <v>19</v>
      </c>
      <c r="G309" s="3">
        <v>18.04</v>
      </c>
    </row>
    <row r="310" spans="1:7" x14ac:dyDescent="0.3">
      <c r="A310" s="3">
        <v>3007002</v>
      </c>
      <c r="B310" s="3">
        <v>51</v>
      </c>
      <c r="C310" s="3">
        <v>14.16479</v>
      </c>
      <c r="D310" s="3">
        <v>14.642250000000001</v>
      </c>
      <c r="E310" s="3">
        <v>16</v>
      </c>
      <c r="F310" s="3">
        <v>19</v>
      </c>
      <c r="G310" s="3">
        <v>18.04</v>
      </c>
    </row>
    <row r="311" spans="1:7" x14ac:dyDescent="0.3">
      <c r="A311" s="3">
        <v>3007002</v>
      </c>
      <c r="B311" s="3">
        <v>70</v>
      </c>
      <c r="C311" s="3">
        <v>24.50986</v>
      </c>
      <c r="D311" s="3">
        <v>26.196899999999999</v>
      </c>
      <c r="E311" s="3">
        <v>16</v>
      </c>
      <c r="F311" s="3">
        <v>19</v>
      </c>
      <c r="G311" s="3">
        <v>18.04</v>
      </c>
    </row>
    <row r="312" spans="1:7" x14ac:dyDescent="0.3">
      <c r="A312" s="3">
        <v>3007002</v>
      </c>
      <c r="B312" s="3">
        <v>58</v>
      </c>
      <c r="C312" s="3">
        <v>10.59972</v>
      </c>
      <c r="D312" s="3">
        <v>13.528169999999999</v>
      </c>
      <c r="E312" s="3">
        <v>16</v>
      </c>
      <c r="F312" s="3">
        <v>19</v>
      </c>
      <c r="G312" s="3">
        <v>18.04</v>
      </c>
    </row>
    <row r="313" spans="1:7" x14ac:dyDescent="0.3">
      <c r="A313" s="3">
        <v>3007002</v>
      </c>
      <c r="B313" s="3">
        <v>52</v>
      </c>
      <c r="C313" s="3">
        <v>17.379719999999999</v>
      </c>
      <c r="D313" s="3">
        <v>18.461970000000001</v>
      </c>
      <c r="E313" s="3">
        <v>16</v>
      </c>
      <c r="F313" s="3">
        <v>19</v>
      </c>
      <c r="G313" s="3">
        <v>18.04</v>
      </c>
    </row>
    <row r="314" spans="1:7" x14ac:dyDescent="0.3">
      <c r="A314" s="3">
        <v>3007002</v>
      </c>
      <c r="B314" s="3">
        <v>56</v>
      </c>
      <c r="C314" s="3">
        <v>5.6022540000000003</v>
      </c>
      <c r="D314" s="3">
        <v>5.7295780000000001</v>
      </c>
      <c r="E314" s="3">
        <v>16</v>
      </c>
      <c r="F314" s="3">
        <v>19</v>
      </c>
      <c r="G314" s="3">
        <v>18.04</v>
      </c>
    </row>
    <row r="315" spans="1:7" x14ac:dyDescent="0.3">
      <c r="A315" s="3">
        <v>3007002</v>
      </c>
      <c r="B315" s="3">
        <v>55</v>
      </c>
      <c r="C315" s="3">
        <v>5.5385920000000004</v>
      </c>
      <c r="D315" s="3">
        <v>6.8436630000000003</v>
      </c>
      <c r="E315" s="3">
        <v>16</v>
      </c>
      <c r="F315" s="3">
        <v>19</v>
      </c>
      <c r="G315" s="3">
        <v>18.04</v>
      </c>
    </row>
    <row r="316" spans="1:7" x14ac:dyDescent="0.3">
      <c r="A316" s="3">
        <v>3007002</v>
      </c>
      <c r="B316" s="3">
        <v>54</v>
      </c>
      <c r="C316" s="3">
        <v>9.2628170000000001</v>
      </c>
      <c r="D316" s="3">
        <v>10.536060000000001</v>
      </c>
      <c r="E316" s="3">
        <v>16</v>
      </c>
      <c r="F316" s="3">
        <v>19</v>
      </c>
      <c r="G316" s="3">
        <v>18.04</v>
      </c>
    </row>
    <row r="317" spans="1:7" x14ac:dyDescent="0.3">
      <c r="A317" s="3">
        <v>3007002</v>
      </c>
      <c r="B317" s="3">
        <v>53</v>
      </c>
      <c r="C317" s="3">
        <v>5.0292960000000004</v>
      </c>
      <c r="D317" s="3">
        <v>4.551831</v>
      </c>
      <c r="E317" s="3">
        <v>16</v>
      </c>
      <c r="F317" s="3">
        <v>19</v>
      </c>
      <c r="G317" s="3">
        <v>18.04</v>
      </c>
    </row>
    <row r="318" spans="1:7" x14ac:dyDescent="0.3">
      <c r="A318" s="3">
        <v>3007002</v>
      </c>
      <c r="B318" s="3">
        <v>71</v>
      </c>
      <c r="C318" s="3">
        <v>14.92873</v>
      </c>
      <c r="D318" s="3">
        <v>16.615780000000001</v>
      </c>
      <c r="E318" s="3">
        <v>16</v>
      </c>
      <c r="F318" s="3">
        <v>19</v>
      </c>
      <c r="G318" s="3">
        <v>18.04</v>
      </c>
    </row>
    <row r="319" spans="1:7" x14ac:dyDescent="0.3">
      <c r="A319" s="3">
        <v>3007002</v>
      </c>
      <c r="B319" s="3">
        <v>24</v>
      </c>
      <c r="C319" s="3">
        <v>11.363659999999999</v>
      </c>
      <c r="D319" s="3">
        <v>12.955209999999999</v>
      </c>
      <c r="E319" s="3">
        <v>16</v>
      </c>
      <c r="F319" s="3">
        <v>19</v>
      </c>
      <c r="G319" s="3">
        <v>18.04</v>
      </c>
    </row>
    <row r="320" spans="1:7" x14ac:dyDescent="0.3">
      <c r="A320" s="3">
        <v>3007002</v>
      </c>
      <c r="B320" s="3">
        <v>6</v>
      </c>
      <c r="C320" s="3">
        <v>5.0292960000000004</v>
      </c>
      <c r="D320" s="3">
        <v>5.3476059999999999</v>
      </c>
      <c r="E320" s="3">
        <v>16</v>
      </c>
      <c r="F320" s="3">
        <v>19</v>
      </c>
      <c r="G320" s="3">
        <v>18.04</v>
      </c>
    </row>
    <row r="321" spans="1:7" x14ac:dyDescent="0.3">
      <c r="A321" s="3">
        <v>3007002</v>
      </c>
      <c r="B321" s="3">
        <v>64</v>
      </c>
      <c r="C321" s="3">
        <v>15.024229999999999</v>
      </c>
      <c r="D321" s="3">
        <v>18.780280000000001</v>
      </c>
      <c r="E321" s="3">
        <v>16</v>
      </c>
      <c r="F321" s="3">
        <v>19</v>
      </c>
      <c r="G321" s="3">
        <v>18.04</v>
      </c>
    </row>
    <row r="322" spans="1:7" x14ac:dyDescent="0.3">
      <c r="A322" s="3">
        <v>3007002</v>
      </c>
      <c r="B322" s="3">
        <v>60</v>
      </c>
      <c r="C322" s="3">
        <v>9.5811270000000004</v>
      </c>
      <c r="D322" s="3">
        <v>12.09578</v>
      </c>
      <c r="E322" s="3">
        <v>16</v>
      </c>
      <c r="F322" s="3">
        <v>19</v>
      </c>
      <c r="G322" s="3">
        <v>18.04</v>
      </c>
    </row>
    <row r="323" spans="1:7" x14ac:dyDescent="0.3">
      <c r="A323" s="3">
        <v>3007002</v>
      </c>
      <c r="B323" s="3">
        <v>63</v>
      </c>
      <c r="C323" s="3">
        <v>8.0850720000000003</v>
      </c>
      <c r="D323" s="3">
        <v>10.185919999999999</v>
      </c>
      <c r="E323" s="3">
        <v>16</v>
      </c>
      <c r="F323" s="3">
        <v>19</v>
      </c>
      <c r="G323" s="3">
        <v>18.04</v>
      </c>
    </row>
    <row r="324" spans="1:7" x14ac:dyDescent="0.3">
      <c r="A324" s="3">
        <v>3007002</v>
      </c>
      <c r="B324" s="3">
        <v>48</v>
      </c>
      <c r="C324" s="3">
        <v>2.864789</v>
      </c>
      <c r="D324" s="3">
        <v>3.8197190000000001</v>
      </c>
      <c r="E324" s="3">
        <v>16</v>
      </c>
      <c r="F324" s="3">
        <v>19</v>
      </c>
      <c r="G324" s="3">
        <v>18.04</v>
      </c>
    </row>
    <row r="325" spans="1:7" x14ac:dyDescent="0.3">
      <c r="A325" s="3">
        <v>3007002</v>
      </c>
      <c r="B325" s="3">
        <v>65</v>
      </c>
      <c r="C325" s="3">
        <v>7.0028180000000004</v>
      </c>
      <c r="D325" s="3">
        <v>8.5943670000000001</v>
      </c>
      <c r="E325" s="3">
        <v>16</v>
      </c>
      <c r="F325" s="3">
        <v>19</v>
      </c>
      <c r="G325" s="3">
        <v>18.04</v>
      </c>
    </row>
    <row r="326" spans="1:7" x14ac:dyDescent="0.3">
      <c r="A326" s="3">
        <v>3007002</v>
      </c>
      <c r="B326" s="3">
        <v>66</v>
      </c>
      <c r="C326" s="3">
        <v>12.15944</v>
      </c>
      <c r="D326" s="3">
        <v>13.528169999999999</v>
      </c>
      <c r="E326" s="3">
        <v>16</v>
      </c>
      <c r="F326" s="3">
        <v>19</v>
      </c>
      <c r="G326" s="3">
        <v>18.04</v>
      </c>
    </row>
    <row r="327" spans="1:7" x14ac:dyDescent="0.3">
      <c r="A327" s="3">
        <v>3007002</v>
      </c>
      <c r="B327" s="3">
        <v>67</v>
      </c>
      <c r="C327" s="3">
        <v>19.0031</v>
      </c>
      <c r="D327" s="3">
        <v>20.49916</v>
      </c>
      <c r="E327" s="3">
        <v>16</v>
      </c>
      <c r="F327" s="3">
        <v>19</v>
      </c>
      <c r="G327" s="3">
        <v>18.04</v>
      </c>
    </row>
    <row r="328" spans="1:7" x14ac:dyDescent="0.3">
      <c r="A328" s="3">
        <v>3007002</v>
      </c>
      <c r="B328" s="3">
        <v>68</v>
      </c>
      <c r="C328" s="3">
        <v>15.56535</v>
      </c>
      <c r="D328" s="3">
        <v>16.711269999999999</v>
      </c>
      <c r="E328" s="3">
        <v>16</v>
      </c>
      <c r="F328" s="3">
        <v>19</v>
      </c>
      <c r="G328" s="3">
        <v>18.04</v>
      </c>
    </row>
    <row r="329" spans="1:7" x14ac:dyDescent="0.3">
      <c r="A329" s="3">
        <v>3007002</v>
      </c>
      <c r="B329" s="3">
        <v>62</v>
      </c>
      <c r="C329" s="3">
        <v>12.15944</v>
      </c>
      <c r="D329" s="3">
        <v>12.25493</v>
      </c>
      <c r="E329" s="3">
        <v>16</v>
      </c>
      <c r="F329" s="3">
        <v>19</v>
      </c>
      <c r="G329" s="3">
        <v>18.04</v>
      </c>
    </row>
    <row r="330" spans="1:7" x14ac:dyDescent="0.3">
      <c r="A330" s="3">
        <v>3007002</v>
      </c>
      <c r="B330" s="3">
        <v>7</v>
      </c>
      <c r="C330" s="3">
        <v>11.363659999999999</v>
      </c>
      <c r="D330" s="3">
        <v>12.541410000000001</v>
      </c>
      <c r="E330" s="3">
        <v>16</v>
      </c>
      <c r="F330" s="3">
        <v>19</v>
      </c>
      <c r="G330" s="3">
        <v>18.04</v>
      </c>
    </row>
    <row r="331" spans="1:7" x14ac:dyDescent="0.3">
      <c r="A331" s="3">
        <v>3007002</v>
      </c>
      <c r="B331" s="3">
        <v>45</v>
      </c>
      <c r="C331" s="3">
        <v>7.6076059999999996</v>
      </c>
      <c r="D331" s="3">
        <v>9.8676060000000003</v>
      </c>
      <c r="E331" s="3">
        <v>16</v>
      </c>
      <c r="F331" s="3">
        <v>19</v>
      </c>
      <c r="G331" s="3">
        <v>18.04</v>
      </c>
    </row>
    <row r="332" spans="1:7" x14ac:dyDescent="0.3">
      <c r="A332" s="3">
        <v>3007002</v>
      </c>
      <c r="B332" s="3">
        <v>44</v>
      </c>
      <c r="C332" s="3">
        <v>3.0557750000000001</v>
      </c>
      <c r="D332" s="3">
        <v>2.610141</v>
      </c>
      <c r="E332" s="3">
        <v>16</v>
      </c>
      <c r="F332" s="3">
        <v>19</v>
      </c>
      <c r="G332" s="3">
        <v>18.04</v>
      </c>
    </row>
    <row r="333" spans="1:7" x14ac:dyDescent="0.3">
      <c r="A333" s="3">
        <v>3007002</v>
      </c>
      <c r="B333" s="3">
        <v>8</v>
      </c>
      <c r="C333" s="3">
        <v>13.40085</v>
      </c>
      <c r="D333" s="3">
        <v>15.59718</v>
      </c>
      <c r="E333" s="3">
        <v>16</v>
      </c>
      <c r="F333" s="3">
        <v>19</v>
      </c>
      <c r="G333" s="3">
        <v>18.04</v>
      </c>
    </row>
    <row r="334" spans="1:7" x14ac:dyDescent="0.3">
      <c r="A334" s="3">
        <v>3007002</v>
      </c>
      <c r="B334" s="3">
        <v>74</v>
      </c>
      <c r="C334" s="3">
        <v>28.775210000000001</v>
      </c>
      <c r="D334" s="3">
        <v>32.49944</v>
      </c>
      <c r="E334" s="3">
        <v>16</v>
      </c>
      <c r="F334" s="3">
        <v>19</v>
      </c>
      <c r="G334" s="3">
        <v>18.04</v>
      </c>
    </row>
    <row r="335" spans="1:7" x14ac:dyDescent="0.3">
      <c r="A335" s="3">
        <v>3007002</v>
      </c>
      <c r="B335" s="3">
        <v>73</v>
      </c>
      <c r="C335" s="3">
        <v>14.67409</v>
      </c>
      <c r="D335" s="3">
        <v>17.252400000000002</v>
      </c>
      <c r="E335" s="3">
        <v>16</v>
      </c>
      <c r="F335" s="3">
        <v>19</v>
      </c>
      <c r="G335" s="3">
        <v>18.04</v>
      </c>
    </row>
    <row r="336" spans="1:7" x14ac:dyDescent="0.3">
      <c r="A336" s="3">
        <v>3007002</v>
      </c>
      <c r="B336" s="3">
        <v>72</v>
      </c>
      <c r="C336" s="3">
        <v>12.92338</v>
      </c>
      <c r="D336" s="3">
        <v>14.642250000000001</v>
      </c>
      <c r="E336" s="3">
        <v>16</v>
      </c>
      <c r="F336" s="3">
        <v>19</v>
      </c>
      <c r="G336" s="3">
        <v>18.04</v>
      </c>
    </row>
    <row r="337" spans="1:7" x14ac:dyDescent="0.3">
      <c r="A337" s="3">
        <v>3007002</v>
      </c>
      <c r="B337" s="3">
        <v>69</v>
      </c>
      <c r="C337" s="3">
        <v>12.891550000000001</v>
      </c>
      <c r="D337" s="3">
        <v>14.57859</v>
      </c>
      <c r="E337" s="3">
        <v>16</v>
      </c>
      <c r="F337" s="3">
        <v>19</v>
      </c>
      <c r="G337" s="3">
        <v>18.04</v>
      </c>
    </row>
    <row r="338" spans="1:7" x14ac:dyDescent="0.3">
      <c r="A338" s="3">
        <v>3007002</v>
      </c>
      <c r="B338" s="3">
        <v>9</v>
      </c>
      <c r="C338" s="3">
        <v>23.013809999999999</v>
      </c>
      <c r="D338" s="3">
        <v>27.279160000000001</v>
      </c>
      <c r="E338" s="3">
        <v>16</v>
      </c>
      <c r="F338" s="3">
        <v>19</v>
      </c>
      <c r="G338" s="3">
        <v>18.04</v>
      </c>
    </row>
    <row r="339" spans="1:7" x14ac:dyDescent="0.3">
      <c r="A339" s="3">
        <v>3016003</v>
      </c>
      <c r="B339" s="3">
        <v>23</v>
      </c>
      <c r="C339" s="3">
        <v>8.2760569999999998</v>
      </c>
      <c r="D339" s="3">
        <v>14.705920000000001</v>
      </c>
      <c r="E339" s="3">
        <v>20</v>
      </c>
      <c r="F339" s="3">
        <v>25</v>
      </c>
      <c r="G339" s="3">
        <v>15.11</v>
      </c>
    </row>
    <row r="340" spans="1:7" x14ac:dyDescent="0.3">
      <c r="A340" s="3">
        <v>3016003</v>
      </c>
      <c r="B340" s="3">
        <v>1</v>
      </c>
      <c r="C340" s="3">
        <v>16.552109999999999</v>
      </c>
      <c r="D340" s="3">
        <v>26.037749999999999</v>
      </c>
      <c r="E340" s="3">
        <v>20</v>
      </c>
      <c r="F340" s="3">
        <v>25</v>
      </c>
      <c r="G340" s="3">
        <v>15.11</v>
      </c>
    </row>
    <row r="341" spans="1:7" x14ac:dyDescent="0.3">
      <c r="A341" s="3">
        <v>3016003</v>
      </c>
      <c r="B341" s="3">
        <v>15</v>
      </c>
      <c r="C341" s="3">
        <v>13.050700000000001</v>
      </c>
      <c r="D341" s="3">
        <v>21.00845</v>
      </c>
      <c r="E341" s="3">
        <v>20</v>
      </c>
      <c r="F341" s="3">
        <v>25</v>
      </c>
      <c r="G341" s="3">
        <v>15.11</v>
      </c>
    </row>
    <row r="342" spans="1:7" x14ac:dyDescent="0.3">
      <c r="A342" s="3">
        <v>3016003</v>
      </c>
      <c r="B342" s="3">
        <v>22</v>
      </c>
      <c r="C342" s="3">
        <v>8.1169019999999996</v>
      </c>
      <c r="D342" s="3">
        <v>13.464510000000001</v>
      </c>
      <c r="E342" s="3">
        <v>20</v>
      </c>
      <c r="F342" s="3">
        <v>25</v>
      </c>
      <c r="G342" s="3">
        <v>15.11</v>
      </c>
    </row>
    <row r="343" spans="1:7" x14ac:dyDescent="0.3">
      <c r="A343" s="3">
        <v>3016003</v>
      </c>
      <c r="B343" s="3">
        <v>11</v>
      </c>
      <c r="C343" s="3">
        <v>13.91014</v>
      </c>
      <c r="D343" s="3">
        <v>18.716619999999999</v>
      </c>
      <c r="E343" s="3">
        <v>20</v>
      </c>
      <c r="F343" s="3">
        <v>25</v>
      </c>
      <c r="G343" s="3">
        <v>15.11</v>
      </c>
    </row>
    <row r="344" spans="1:7" x14ac:dyDescent="0.3">
      <c r="A344" s="3">
        <v>3016003</v>
      </c>
      <c r="B344" s="3">
        <v>21</v>
      </c>
      <c r="C344" s="3">
        <v>10.98169</v>
      </c>
      <c r="D344" s="3">
        <v>18.33465</v>
      </c>
      <c r="E344" s="3">
        <v>20</v>
      </c>
      <c r="F344" s="3">
        <v>25</v>
      </c>
      <c r="G344" s="3">
        <v>15.11</v>
      </c>
    </row>
    <row r="345" spans="1:7" x14ac:dyDescent="0.3">
      <c r="A345" s="3">
        <v>3016003</v>
      </c>
      <c r="B345" s="3">
        <v>16</v>
      </c>
      <c r="C345" s="3">
        <v>18.302820000000001</v>
      </c>
      <c r="D345" s="3">
        <v>30.716899999999999</v>
      </c>
      <c r="E345" s="3">
        <v>20</v>
      </c>
      <c r="F345" s="3">
        <v>25</v>
      </c>
      <c r="G345" s="3">
        <v>15.11</v>
      </c>
    </row>
    <row r="346" spans="1:7" x14ac:dyDescent="0.3">
      <c r="A346" s="3">
        <v>3016003</v>
      </c>
      <c r="B346" s="3">
        <v>18</v>
      </c>
      <c r="C346" s="3">
        <v>14.4831</v>
      </c>
      <c r="D346" s="3">
        <v>22.281690000000001</v>
      </c>
      <c r="E346" s="3">
        <v>20</v>
      </c>
      <c r="F346" s="3">
        <v>25</v>
      </c>
      <c r="G346" s="3">
        <v>15.11</v>
      </c>
    </row>
    <row r="347" spans="1:7" x14ac:dyDescent="0.3">
      <c r="A347" s="3">
        <v>3016003</v>
      </c>
      <c r="B347" s="3">
        <v>10</v>
      </c>
      <c r="C347" s="3">
        <v>19.735209999999999</v>
      </c>
      <c r="D347" s="3">
        <v>30.971550000000001</v>
      </c>
      <c r="E347" s="3">
        <v>20</v>
      </c>
      <c r="F347" s="3">
        <v>25</v>
      </c>
      <c r="G347" s="3">
        <v>15.11</v>
      </c>
    </row>
    <row r="348" spans="1:7" x14ac:dyDescent="0.3">
      <c r="A348" s="3">
        <v>3016003</v>
      </c>
      <c r="B348" s="3">
        <v>30</v>
      </c>
      <c r="C348" s="3">
        <v>6.3661979999999998</v>
      </c>
      <c r="D348" s="3">
        <v>17.1569</v>
      </c>
      <c r="E348" s="3">
        <v>20</v>
      </c>
      <c r="F348" s="3">
        <v>25</v>
      </c>
      <c r="G348" s="3">
        <v>15.11</v>
      </c>
    </row>
    <row r="349" spans="1:7" x14ac:dyDescent="0.3">
      <c r="A349" s="3">
        <v>3016003</v>
      </c>
      <c r="B349" s="3">
        <v>17</v>
      </c>
      <c r="C349" s="3">
        <v>10.34507</v>
      </c>
      <c r="D349" s="3">
        <v>16.042819999999999</v>
      </c>
      <c r="E349" s="3">
        <v>20</v>
      </c>
      <c r="F349" s="3">
        <v>25</v>
      </c>
      <c r="G349" s="3">
        <v>15.11</v>
      </c>
    </row>
    <row r="350" spans="1:7" x14ac:dyDescent="0.3">
      <c r="A350" s="3">
        <v>3016003</v>
      </c>
      <c r="B350" s="3">
        <v>25</v>
      </c>
      <c r="C350" s="3">
        <v>12.31859</v>
      </c>
      <c r="D350" s="3">
        <v>21.931550000000001</v>
      </c>
      <c r="E350" s="3">
        <v>20</v>
      </c>
      <c r="F350" s="3">
        <v>25</v>
      </c>
      <c r="G350" s="3">
        <v>15.11</v>
      </c>
    </row>
    <row r="351" spans="1:7" x14ac:dyDescent="0.3">
      <c r="A351" s="3">
        <v>3016003</v>
      </c>
      <c r="B351" s="3">
        <v>26</v>
      </c>
      <c r="C351" s="3">
        <v>12.891550000000001</v>
      </c>
      <c r="D351" s="3">
        <v>19.83071</v>
      </c>
      <c r="E351" s="3">
        <v>20</v>
      </c>
      <c r="F351" s="3">
        <v>25</v>
      </c>
      <c r="G351" s="3">
        <v>15.11</v>
      </c>
    </row>
    <row r="352" spans="1:7" x14ac:dyDescent="0.3">
      <c r="A352" s="3">
        <v>3016003</v>
      </c>
      <c r="B352" s="3">
        <v>32</v>
      </c>
      <c r="C352" s="3">
        <v>7.639437</v>
      </c>
      <c r="D352" s="3">
        <v>10.98169</v>
      </c>
      <c r="E352" s="3">
        <v>20</v>
      </c>
      <c r="F352" s="3">
        <v>25</v>
      </c>
      <c r="G352" s="3">
        <v>15.11</v>
      </c>
    </row>
    <row r="353" spans="1:7" x14ac:dyDescent="0.3">
      <c r="A353" s="3">
        <v>3016003</v>
      </c>
      <c r="B353" s="3">
        <v>4</v>
      </c>
      <c r="C353" s="3">
        <v>8.7535220000000002</v>
      </c>
      <c r="D353" s="3">
        <v>15.692679999999999</v>
      </c>
      <c r="E353" s="3">
        <v>20</v>
      </c>
      <c r="F353" s="3">
        <v>25</v>
      </c>
      <c r="G353" s="3">
        <v>15.11</v>
      </c>
    </row>
    <row r="354" spans="1:7" x14ac:dyDescent="0.3">
      <c r="A354" s="3">
        <v>3016003</v>
      </c>
      <c r="B354" s="3">
        <v>8</v>
      </c>
      <c r="C354" s="3">
        <v>10.50423</v>
      </c>
      <c r="D354" s="3">
        <v>17.284230000000001</v>
      </c>
      <c r="E354" s="3">
        <v>20</v>
      </c>
      <c r="F354" s="3">
        <v>25</v>
      </c>
      <c r="G354" s="3">
        <v>15.11</v>
      </c>
    </row>
    <row r="355" spans="1:7" x14ac:dyDescent="0.3">
      <c r="A355" s="3">
        <v>3016003</v>
      </c>
      <c r="B355" s="3">
        <v>6</v>
      </c>
      <c r="C355" s="3">
        <v>7.3211269999999997</v>
      </c>
      <c r="D355" s="3">
        <v>11.90479</v>
      </c>
      <c r="E355" s="3">
        <v>20</v>
      </c>
      <c r="F355" s="3">
        <v>25</v>
      </c>
      <c r="G355" s="3">
        <v>15.11</v>
      </c>
    </row>
    <row r="356" spans="1:7" x14ac:dyDescent="0.3">
      <c r="A356" s="3">
        <v>3016003</v>
      </c>
      <c r="B356" s="3">
        <v>7</v>
      </c>
      <c r="C356" s="3">
        <v>14.00564</v>
      </c>
      <c r="D356" s="3">
        <v>16.297470000000001</v>
      </c>
      <c r="E356" s="3">
        <v>20</v>
      </c>
      <c r="F356" s="3">
        <v>25</v>
      </c>
      <c r="G356" s="3">
        <v>15.11</v>
      </c>
    </row>
    <row r="357" spans="1:7" x14ac:dyDescent="0.3">
      <c r="A357" s="3">
        <v>3016003</v>
      </c>
      <c r="B357" s="3">
        <v>31</v>
      </c>
      <c r="C357" s="3">
        <v>10.50423</v>
      </c>
      <c r="D357" s="3">
        <v>21.263100000000001</v>
      </c>
      <c r="E357" s="3">
        <v>20</v>
      </c>
      <c r="F357" s="3">
        <v>25</v>
      </c>
      <c r="G357" s="3">
        <v>15.11</v>
      </c>
    </row>
    <row r="358" spans="1:7" x14ac:dyDescent="0.3">
      <c r="A358" s="3">
        <v>3016003</v>
      </c>
      <c r="B358" s="3">
        <v>5</v>
      </c>
      <c r="C358" s="3">
        <v>16.392959999999999</v>
      </c>
      <c r="D358" s="3">
        <v>20.244509999999998</v>
      </c>
      <c r="E358" s="3">
        <v>20</v>
      </c>
      <c r="F358" s="3">
        <v>25</v>
      </c>
      <c r="G358" s="3">
        <v>15.11</v>
      </c>
    </row>
    <row r="359" spans="1:7" x14ac:dyDescent="0.3">
      <c r="A359" s="3">
        <v>3016003</v>
      </c>
      <c r="B359" s="3">
        <v>29</v>
      </c>
      <c r="C359" s="3">
        <v>18.048169999999999</v>
      </c>
      <c r="D359" s="3">
        <v>24.032399999999999</v>
      </c>
      <c r="E359" s="3">
        <v>20</v>
      </c>
      <c r="F359" s="3">
        <v>25</v>
      </c>
      <c r="G359" s="3">
        <v>15.11</v>
      </c>
    </row>
    <row r="360" spans="1:7" x14ac:dyDescent="0.3">
      <c r="A360" s="3">
        <v>3016003</v>
      </c>
      <c r="B360" s="3">
        <v>3</v>
      </c>
      <c r="C360" s="3">
        <v>7.1619729999999997</v>
      </c>
      <c r="D360" s="3">
        <v>13.59183</v>
      </c>
      <c r="E360" s="3">
        <v>20</v>
      </c>
      <c r="F360" s="3">
        <v>25</v>
      </c>
      <c r="G360" s="3">
        <v>15.11</v>
      </c>
    </row>
    <row r="361" spans="1:7" x14ac:dyDescent="0.3">
      <c r="A361" s="3">
        <v>3016005</v>
      </c>
      <c r="B361" s="3">
        <v>2</v>
      </c>
      <c r="C361" s="3">
        <v>14.00564</v>
      </c>
      <c r="D361" s="3">
        <v>16.934090000000001</v>
      </c>
      <c r="E361" s="3">
        <v>20</v>
      </c>
      <c r="F361" s="3">
        <v>25</v>
      </c>
      <c r="G361" s="3">
        <v>14.12</v>
      </c>
    </row>
    <row r="362" spans="1:7" x14ac:dyDescent="0.3">
      <c r="A362" s="3">
        <v>3016005</v>
      </c>
      <c r="B362" s="3">
        <v>16</v>
      </c>
      <c r="C362" s="3">
        <v>5.6659160000000002</v>
      </c>
      <c r="D362" s="3">
        <v>5.8250710000000003</v>
      </c>
      <c r="E362" s="3">
        <v>20</v>
      </c>
      <c r="F362" s="3">
        <v>25</v>
      </c>
      <c r="G362" s="3">
        <v>14.12</v>
      </c>
    </row>
    <row r="363" spans="1:7" x14ac:dyDescent="0.3">
      <c r="A363" s="3">
        <v>3016005</v>
      </c>
      <c r="B363" s="3">
        <v>19</v>
      </c>
      <c r="C363" s="3">
        <v>12.31859</v>
      </c>
      <c r="D363" s="3">
        <v>17.284230000000001</v>
      </c>
      <c r="E363" s="3">
        <v>20</v>
      </c>
      <c r="F363" s="3">
        <v>25</v>
      </c>
      <c r="G363" s="3">
        <v>14.12</v>
      </c>
    </row>
    <row r="364" spans="1:7" x14ac:dyDescent="0.3">
      <c r="A364" s="3">
        <v>3016005</v>
      </c>
      <c r="B364" s="3">
        <v>18</v>
      </c>
      <c r="C364" s="3">
        <v>9.549296</v>
      </c>
      <c r="D364" s="3">
        <v>11.204510000000001</v>
      </c>
      <c r="E364" s="3">
        <v>20</v>
      </c>
      <c r="F364" s="3">
        <v>25</v>
      </c>
      <c r="G364" s="3">
        <v>14.12</v>
      </c>
    </row>
    <row r="365" spans="1:7" x14ac:dyDescent="0.3">
      <c r="A365" s="3">
        <v>3016005</v>
      </c>
      <c r="B365" s="3">
        <v>17</v>
      </c>
      <c r="C365" s="3">
        <v>17.82535</v>
      </c>
      <c r="D365" s="3">
        <v>20.849299999999999</v>
      </c>
      <c r="E365" s="3">
        <v>20</v>
      </c>
      <c r="F365" s="3">
        <v>25</v>
      </c>
      <c r="G365" s="3">
        <v>14.12</v>
      </c>
    </row>
    <row r="366" spans="1:7" x14ac:dyDescent="0.3">
      <c r="A366" s="3">
        <v>3016005</v>
      </c>
      <c r="B366" s="3">
        <v>15</v>
      </c>
      <c r="C366" s="3">
        <v>14.0693</v>
      </c>
      <c r="D366" s="3">
        <v>17.98451</v>
      </c>
      <c r="E366" s="3">
        <v>20</v>
      </c>
      <c r="F366" s="3">
        <v>25</v>
      </c>
      <c r="G366" s="3">
        <v>14.12</v>
      </c>
    </row>
    <row r="367" spans="1:7" x14ac:dyDescent="0.3">
      <c r="A367" s="3">
        <v>3016005</v>
      </c>
      <c r="B367" s="3">
        <v>34</v>
      </c>
      <c r="C367" s="3">
        <v>13.687329999999999</v>
      </c>
      <c r="D367" s="3">
        <v>18.716619999999999</v>
      </c>
      <c r="E367" s="3">
        <v>20</v>
      </c>
      <c r="F367" s="3">
        <v>25</v>
      </c>
      <c r="G367" s="3">
        <v>14.12</v>
      </c>
    </row>
    <row r="368" spans="1:7" x14ac:dyDescent="0.3">
      <c r="A368" s="3">
        <v>3016005</v>
      </c>
      <c r="B368" s="3">
        <v>13</v>
      </c>
      <c r="C368" s="3">
        <v>2.9921129999999998</v>
      </c>
      <c r="D368" s="3">
        <v>5.8887330000000002</v>
      </c>
      <c r="E368" s="3">
        <v>20</v>
      </c>
      <c r="F368" s="3">
        <v>25</v>
      </c>
      <c r="G368" s="3">
        <v>14.12</v>
      </c>
    </row>
    <row r="369" spans="1:7" x14ac:dyDescent="0.3">
      <c r="A369" s="3">
        <v>3016005</v>
      </c>
      <c r="B369" s="3">
        <v>26</v>
      </c>
      <c r="C369" s="3">
        <v>11.33183</v>
      </c>
      <c r="D369" s="3">
        <v>16.042819999999999</v>
      </c>
      <c r="E369" s="3">
        <v>20</v>
      </c>
      <c r="F369" s="3">
        <v>25</v>
      </c>
      <c r="G369" s="3">
        <v>14.12</v>
      </c>
    </row>
    <row r="370" spans="1:7" x14ac:dyDescent="0.3">
      <c r="A370" s="3">
        <v>3016005</v>
      </c>
      <c r="B370" s="3">
        <v>1</v>
      </c>
      <c r="C370" s="3">
        <v>9.8357749999999999</v>
      </c>
      <c r="D370" s="3">
        <v>14.73775</v>
      </c>
      <c r="E370" s="3">
        <v>20</v>
      </c>
      <c r="F370" s="3">
        <v>25</v>
      </c>
      <c r="G370" s="3">
        <v>14.12</v>
      </c>
    </row>
    <row r="371" spans="1:7" x14ac:dyDescent="0.3">
      <c r="A371" s="3">
        <v>3016005</v>
      </c>
      <c r="B371" s="3">
        <v>31</v>
      </c>
      <c r="C371" s="3">
        <v>10.854369999999999</v>
      </c>
      <c r="D371" s="3">
        <v>13.94197</v>
      </c>
      <c r="E371" s="3">
        <v>20</v>
      </c>
      <c r="F371" s="3">
        <v>25</v>
      </c>
      <c r="G371" s="3">
        <v>14.12</v>
      </c>
    </row>
    <row r="372" spans="1:7" x14ac:dyDescent="0.3">
      <c r="A372" s="3">
        <v>3016005</v>
      </c>
      <c r="B372" s="3">
        <v>11</v>
      </c>
      <c r="C372" s="3">
        <v>7.639437</v>
      </c>
      <c r="D372" s="3">
        <v>13.59183</v>
      </c>
      <c r="E372" s="3">
        <v>20</v>
      </c>
      <c r="F372" s="3">
        <v>25</v>
      </c>
      <c r="G372" s="3">
        <v>14.12</v>
      </c>
    </row>
    <row r="373" spans="1:7" x14ac:dyDescent="0.3">
      <c r="A373" s="3">
        <v>3016005</v>
      </c>
      <c r="B373" s="3">
        <v>12</v>
      </c>
      <c r="C373" s="3">
        <v>11.07718</v>
      </c>
      <c r="D373" s="3">
        <v>16.201969999999999</v>
      </c>
      <c r="E373" s="3">
        <v>20</v>
      </c>
      <c r="F373" s="3">
        <v>25</v>
      </c>
      <c r="G373" s="3">
        <v>14.12</v>
      </c>
    </row>
    <row r="374" spans="1:7" x14ac:dyDescent="0.3">
      <c r="A374" s="3">
        <v>3016005</v>
      </c>
      <c r="B374" s="3">
        <v>20</v>
      </c>
      <c r="C374" s="3">
        <v>14.41944</v>
      </c>
      <c r="D374" s="3">
        <v>21.263100000000001</v>
      </c>
      <c r="E374" s="3">
        <v>20</v>
      </c>
      <c r="F374" s="3">
        <v>25</v>
      </c>
      <c r="G374" s="3">
        <v>14.12</v>
      </c>
    </row>
    <row r="375" spans="1:7" x14ac:dyDescent="0.3">
      <c r="A375" s="3">
        <v>3016005</v>
      </c>
      <c r="B375" s="3">
        <v>32</v>
      </c>
      <c r="C375" s="3">
        <v>11.777469999999999</v>
      </c>
      <c r="D375" s="3">
        <v>17.411549999999998</v>
      </c>
      <c r="E375" s="3">
        <v>20</v>
      </c>
      <c r="F375" s="3">
        <v>25</v>
      </c>
      <c r="G375" s="3">
        <v>14.12</v>
      </c>
    </row>
    <row r="376" spans="1:7" x14ac:dyDescent="0.3">
      <c r="A376" s="3">
        <v>3016005</v>
      </c>
      <c r="B376" s="3">
        <v>33</v>
      </c>
      <c r="C376" s="3">
        <v>6.5890149999999998</v>
      </c>
      <c r="D376" s="3">
        <v>10.50423</v>
      </c>
      <c r="E376" s="3">
        <v>20</v>
      </c>
      <c r="F376" s="3">
        <v>25</v>
      </c>
      <c r="G376" s="3">
        <v>14.12</v>
      </c>
    </row>
    <row r="377" spans="1:7" x14ac:dyDescent="0.3">
      <c r="A377" s="3">
        <v>3016005</v>
      </c>
      <c r="B377" s="3">
        <v>3</v>
      </c>
      <c r="C377" s="3">
        <v>12.57324</v>
      </c>
      <c r="D377" s="3">
        <v>17.761690000000002</v>
      </c>
      <c r="E377" s="3">
        <v>20</v>
      </c>
      <c r="F377" s="3">
        <v>25</v>
      </c>
      <c r="G377" s="3">
        <v>14.12</v>
      </c>
    </row>
    <row r="378" spans="1:7" x14ac:dyDescent="0.3">
      <c r="A378" s="3">
        <v>3016005</v>
      </c>
      <c r="B378" s="3">
        <v>29</v>
      </c>
      <c r="C378" s="3">
        <v>3.596902</v>
      </c>
      <c r="D378" s="3">
        <v>8.0532400000000006</v>
      </c>
      <c r="E378" s="3">
        <v>20</v>
      </c>
      <c r="F378" s="3">
        <v>25</v>
      </c>
      <c r="G378" s="3">
        <v>14.12</v>
      </c>
    </row>
    <row r="379" spans="1:7" x14ac:dyDescent="0.3">
      <c r="A379" s="3">
        <v>3016005</v>
      </c>
      <c r="B379" s="3">
        <v>27</v>
      </c>
      <c r="C379" s="3">
        <v>14.642250000000001</v>
      </c>
      <c r="D379" s="3">
        <v>20.46733</v>
      </c>
      <c r="E379" s="3">
        <v>20</v>
      </c>
      <c r="F379" s="3">
        <v>25</v>
      </c>
      <c r="G379" s="3">
        <v>14.12</v>
      </c>
    </row>
    <row r="380" spans="1:7" x14ac:dyDescent="0.3">
      <c r="A380" s="3">
        <v>3016005</v>
      </c>
      <c r="B380" s="3">
        <v>43</v>
      </c>
      <c r="C380" s="3">
        <v>5.7295780000000001</v>
      </c>
      <c r="D380" s="3">
        <v>8.5625359999999997</v>
      </c>
      <c r="E380" s="3">
        <v>20</v>
      </c>
      <c r="F380" s="3">
        <v>25</v>
      </c>
      <c r="G380" s="3">
        <v>14.12</v>
      </c>
    </row>
    <row r="381" spans="1:7" x14ac:dyDescent="0.3">
      <c r="A381" s="3">
        <v>3016005</v>
      </c>
      <c r="B381" s="3">
        <v>14</v>
      </c>
      <c r="C381" s="3">
        <v>9.4856350000000003</v>
      </c>
      <c r="D381" s="3">
        <v>13.49634</v>
      </c>
      <c r="E381" s="3">
        <v>20</v>
      </c>
      <c r="F381" s="3">
        <v>25</v>
      </c>
      <c r="G381" s="3">
        <v>14.12</v>
      </c>
    </row>
    <row r="382" spans="1:7" x14ac:dyDescent="0.3">
      <c r="A382" s="3">
        <v>3016005</v>
      </c>
      <c r="B382" s="3">
        <v>24</v>
      </c>
      <c r="C382" s="3">
        <v>12.286759999999999</v>
      </c>
      <c r="D382" s="3">
        <v>18.079999999999998</v>
      </c>
      <c r="E382" s="3">
        <v>20</v>
      </c>
      <c r="F382" s="3">
        <v>25</v>
      </c>
      <c r="G382" s="3">
        <v>14.12</v>
      </c>
    </row>
    <row r="383" spans="1:7" x14ac:dyDescent="0.3">
      <c r="A383" s="3">
        <v>3016005</v>
      </c>
      <c r="B383" s="3">
        <v>42</v>
      </c>
      <c r="C383" s="3">
        <v>9.2946489999999997</v>
      </c>
      <c r="D383" s="3">
        <v>13.56</v>
      </c>
      <c r="E383" s="3">
        <v>20</v>
      </c>
      <c r="F383" s="3">
        <v>25</v>
      </c>
      <c r="G383" s="3">
        <v>14.12</v>
      </c>
    </row>
    <row r="384" spans="1:7" x14ac:dyDescent="0.3">
      <c r="A384" s="3">
        <v>3016005</v>
      </c>
      <c r="B384" s="3">
        <v>38</v>
      </c>
      <c r="C384" s="3">
        <v>11.58648</v>
      </c>
      <c r="D384" s="3">
        <v>17.761690000000002</v>
      </c>
      <c r="E384" s="3">
        <v>20</v>
      </c>
      <c r="F384" s="3">
        <v>25</v>
      </c>
      <c r="G384" s="3">
        <v>14.12</v>
      </c>
    </row>
    <row r="385" spans="1:7" x14ac:dyDescent="0.3">
      <c r="A385" s="3">
        <v>3016005</v>
      </c>
      <c r="B385" s="3">
        <v>59</v>
      </c>
      <c r="C385" s="3">
        <v>13.75099</v>
      </c>
      <c r="D385" s="3">
        <v>19.67155</v>
      </c>
      <c r="E385" s="3">
        <v>20</v>
      </c>
      <c r="F385" s="3">
        <v>25</v>
      </c>
      <c r="G385" s="3">
        <v>14.12</v>
      </c>
    </row>
    <row r="386" spans="1:7" x14ac:dyDescent="0.3">
      <c r="A386" s="3">
        <v>3016005</v>
      </c>
      <c r="B386" s="3">
        <v>39</v>
      </c>
      <c r="C386" s="3">
        <v>12.09578</v>
      </c>
      <c r="D386" s="3">
        <v>18.621130000000001</v>
      </c>
      <c r="E386" s="3">
        <v>20</v>
      </c>
      <c r="F386" s="3">
        <v>25</v>
      </c>
      <c r="G386" s="3">
        <v>14.12</v>
      </c>
    </row>
    <row r="387" spans="1:7" x14ac:dyDescent="0.3">
      <c r="A387" s="3">
        <v>3016005</v>
      </c>
      <c r="B387" s="3">
        <v>9</v>
      </c>
      <c r="C387" s="3">
        <v>14.769579999999999</v>
      </c>
      <c r="D387" s="3">
        <v>20.053519999999999</v>
      </c>
      <c r="E387" s="3">
        <v>20</v>
      </c>
      <c r="F387" s="3">
        <v>25</v>
      </c>
      <c r="G387" s="3">
        <v>14.12</v>
      </c>
    </row>
    <row r="388" spans="1:7" x14ac:dyDescent="0.3">
      <c r="A388" s="3">
        <v>3016005</v>
      </c>
      <c r="B388" s="3">
        <v>44</v>
      </c>
      <c r="C388" s="3">
        <v>7.2892970000000004</v>
      </c>
      <c r="D388" s="3">
        <v>10.82254</v>
      </c>
      <c r="E388" s="3">
        <v>20</v>
      </c>
      <c r="F388" s="3">
        <v>25</v>
      </c>
      <c r="G388" s="3">
        <v>14.12</v>
      </c>
    </row>
    <row r="389" spans="1:7" x14ac:dyDescent="0.3">
      <c r="A389" s="3">
        <v>3016005</v>
      </c>
      <c r="B389" s="3">
        <v>23</v>
      </c>
      <c r="C389" s="3">
        <v>7.7985920000000002</v>
      </c>
      <c r="D389" s="3">
        <v>12.31859</v>
      </c>
      <c r="E389" s="3">
        <v>20</v>
      </c>
      <c r="F389" s="3">
        <v>25</v>
      </c>
      <c r="G389" s="3">
        <v>14.12</v>
      </c>
    </row>
    <row r="390" spans="1:7" x14ac:dyDescent="0.3">
      <c r="A390" s="3">
        <v>3016005</v>
      </c>
      <c r="B390" s="3">
        <v>36</v>
      </c>
      <c r="C390" s="3">
        <v>10.34507</v>
      </c>
      <c r="D390" s="3">
        <v>14.38761</v>
      </c>
      <c r="E390" s="3">
        <v>20</v>
      </c>
      <c r="F390" s="3">
        <v>25</v>
      </c>
      <c r="G390" s="3">
        <v>14.12</v>
      </c>
    </row>
    <row r="391" spans="1:7" x14ac:dyDescent="0.3">
      <c r="A391" s="3">
        <v>3016005</v>
      </c>
      <c r="B391" s="3">
        <v>8</v>
      </c>
      <c r="C391" s="3">
        <v>11.618309999999999</v>
      </c>
      <c r="D391" s="3">
        <v>15.34254</v>
      </c>
      <c r="E391" s="3">
        <v>20</v>
      </c>
      <c r="F391" s="3">
        <v>25</v>
      </c>
      <c r="G391" s="3">
        <v>14.12</v>
      </c>
    </row>
    <row r="392" spans="1:7" x14ac:dyDescent="0.3">
      <c r="A392" s="3">
        <v>3016005</v>
      </c>
      <c r="B392" s="3">
        <v>41</v>
      </c>
      <c r="C392" s="3">
        <v>3.8197190000000001</v>
      </c>
      <c r="D392" s="3">
        <v>8.9445080000000008</v>
      </c>
      <c r="E392" s="3">
        <v>20</v>
      </c>
      <c r="F392" s="3">
        <v>25</v>
      </c>
      <c r="G392" s="3">
        <v>14.12</v>
      </c>
    </row>
    <row r="393" spans="1:7" x14ac:dyDescent="0.3">
      <c r="A393" s="3">
        <v>3016005</v>
      </c>
      <c r="B393" s="3">
        <v>53</v>
      </c>
      <c r="C393" s="3">
        <v>10.09042</v>
      </c>
      <c r="D393" s="3">
        <v>12.92338</v>
      </c>
      <c r="E393" s="3">
        <v>20</v>
      </c>
      <c r="F393" s="3">
        <v>25</v>
      </c>
      <c r="G393" s="3">
        <v>14.12</v>
      </c>
    </row>
    <row r="394" spans="1:7" x14ac:dyDescent="0.3">
      <c r="A394" s="3">
        <v>3016005</v>
      </c>
      <c r="B394" s="3">
        <v>35</v>
      </c>
      <c r="C394" s="3">
        <v>8.2760569999999998</v>
      </c>
      <c r="D394" s="3">
        <v>13.71916</v>
      </c>
      <c r="E394" s="3">
        <v>20</v>
      </c>
      <c r="F394" s="3">
        <v>25</v>
      </c>
      <c r="G394" s="3">
        <v>14.12</v>
      </c>
    </row>
    <row r="395" spans="1:7" x14ac:dyDescent="0.3">
      <c r="A395" s="3">
        <v>3016005</v>
      </c>
      <c r="B395" s="3">
        <v>46</v>
      </c>
      <c r="C395" s="3">
        <v>5.5704229999999999</v>
      </c>
      <c r="D395" s="3">
        <v>11.23634</v>
      </c>
      <c r="E395" s="3">
        <v>20</v>
      </c>
      <c r="F395" s="3">
        <v>25</v>
      </c>
      <c r="G395" s="3">
        <v>14.12</v>
      </c>
    </row>
    <row r="396" spans="1:7" x14ac:dyDescent="0.3">
      <c r="A396" s="3">
        <v>3016005</v>
      </c>
      <c r="B396" s="3">
        <v>58</v>
      </c>
      <c r="C396" s="3">
        <v>12.541410000000001</v>
      </c>
      <c r="D396" s="3">
        <v>17.920850000000002</v>
      </c>
      <c r="E396" s="3">
        <v>20</v>
      </c>
      <c r="F396" s="3">
        <v>25</v>
      </c>
      <c r="G396" s="3">
        <v>14.12</v>
      </c>
    </row>
    <row r="397" spans="1:7" x14ac:dyDescent="0.3">
      <c r="A397" s="3">
        <v>3016005</v>
      </c>
      <c r="B397" s="3">
        <v>56</v>
      </c>
      <c r="C397" s="3">
        <v>11.23634</v>
      </c>
      <c r="D397" s="3">
        <v>16.392959999999999</v>
      </c>
      <c r="E397" s="3">
        <v>20</v>
      </c>
      <c r="F397" s="3">
        <v>25</v>
      </c>
      <c r="G397" s="3">
        <v>14.12</v>
      </c>
    </row>
    <row r="398" spans="1:7" x14ac:dyDescent="0.3">
      <c r="A398" s="3">
        <v>3016005</v>
      </c>
      <c r="B398" s="3">
        <v>54</v>
      </c>
      <c r="C398" s="3">
        <v>13.27352</v>
      </c>
      <c r="D398" s="3">
        <v>18.33465</v>
      </c>
      <c r="E398" s="3">
        <v>20</v>
      </c>
      <c r="F398" s="3">
        <v>25</v>
      </c>
      <c r="G398" s="3">
        <v>14.12</v>
      </c>
    </row>
    <row r="399" spans="1:7" x14ac:dyDescent="0.3">
      <c r="A399" s="3">
        <v>3016005</v>
      </c>
      <c r="B399" s="3">
        <v>52</v>
      </c>
      <c r="C399" s="3">
        <v>10.82254</v>
      </c>
      <c r="D399" s="3">
        <v>14.960559999999999</v>
      </c>
      <c r="E399" s="3">
        <v>20</v>
      </c>
      <c r="F399" s="3">
        <v>25</v>
      </c>
      <c r="G399" s="3">
        <v>14.12</v>
      </c>
    </row>
    <row r="400" spans="1:7" x14ac:dyDescent="0.3">
      <c r="A400" s="3">
        <v>3016005</v>
      </c>
      <c r="B400" s="3">
        <v>50</v>
      </c>
      <c r="C400" s="3">
        <v>13.528169999999999</v>
      </c>
      <c r="D400" s="3">
        <v>21.708729999999999</v>
      </c>
      <c r="E400" s="3">
        <v>20</v>
      </c>
      <c r="F400" s="3">
        <v>25</v>
      </c>
      <c r="G400" s="3">
        <v>14.12</v>
      </c>
    </row>
    <row r="401" spans="1:7" x14ac:dyDescent="0.3">
      <c r="A401" s="3">
        <v>3016005</v>
      </c>
      <c r="B401" s="3">
        <v>5</v>
      </c>
      <c r="C401" s="3">
        <v>14.38761</v>
      </c>
      <c r="D401" s="3">
        <v>18.239159999999998</v>
      </c>
      <c r="E401" s="3">
        <v>20</v>
      </c>
      <c r="F401" s="3">
        <v>25</v>
      </c>
      <c r="G401" s="3">
        <v>14.12</v>
      </c>
    </row>
    <row r="402" spans="1:7" x14ac:dyDescent="0.3">
      <c r="A402" s="3">
        <v>3016005</v>
      </c>
      <c r="B402" s="3">
        <v>49</v>
      </c>
      <c r="C402" s="3">
        <v>7.7985920000000002</v>
      </c>
      <c r="D402" s="3">
        <v>10.40873</v>
      </c>
      <c r="E402" s="3">
        <v>20</v>
      </c>
      <c r="F402" s="3">
        <v>25</v>
      </c>
      <c r="G402" s="3">
        <v>14.12</v>
      </c>
    </row>
    <row r="403" spans="1:7" x14ac:dyDescent="0.3">
      <c r="A403" s="3">
        <v>3016005</v>
      </c>
      <c r="B403" s="3">
        <v>48</v>
      </c>
      <c r="C403" s="3">
        <v>7.7030989999999999</v>
      </c>
      <c r="D403" s="3">
        <v>12.76423</v>
      </c>
      <c r="E403" s="3">
        <v>20</v>
      </c>
      <c r="F403" s="3">
        <v>25</v>
      </c>
      <c r="G403" s="3">
        <v>14.12</v>
      </c>
    </row>
  </sheetData>
  <autoFilter ref="A1:G403" xr:uid="{84A89591-431F-40A5-92A6-0F1D4D5EC9BF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89591-431F-40A5-92A6-0F1D4D5EC9BF}">
  <dimension ref="A1:N407"/>
  <sheetViews>
    <sheetView workbookViewId="0">
      <selection activeCell="P17" sqref="P17"/>
    </sheetView>
  </sheetViews>
  <sheetFormatPr defaultRowHeight="14.4" x14ac:dyDescent="0.3"/>
  <cols>
    <col min="9" max="9" width="9.5546875" customWidth="1"/>
    <col min="10" max="10" width="11" bestFit="1" customWidth="1"/>
    <col min="12" max="12" width="12" bestFit="1" customWidth="1"/>
    <col min="13" max="13" width="11.21875" bestFit="1" customWidth="1"/>
    <col min="14" max="14" width="12" bestFit="1" customWidth="1"/>
  </cols>
  <sheetData>
    <row r="1" spans="1:14" x14ac:dyDescent="0.3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2</v>
      </c>
      <c r="H1" s="4" t="s">
        <v>9</v>
      </c>
      <c r="I1" s="4" t="s">
        <v>11</v>
      </c>
      <c r="J1" s="4" t="s">
        <v>10</v>
      </c>
      <c r="K1" s="4" t="s">
        <v>16</v>
      </c>
      <c r="L1" s="4" t="s">
        <v>18</v>
      </c>
      <c r="M1" s="4" t="s">
        <v>17</v>
      </c>
      <c r="N1" s="6" t="s">
        <v>19</v>
      </c>
    </row>
    <row r="2" spans="1:14" x14ac:dyDescent="0.3">
      <c r="A2" s="2">
        <v>3009002</v>
      </c>
      <c r="B2" s="2">
        <v>21</v>
      </c>
      <c r="C2" s="2">
        <v>12.1</v>
      </c>
      <c r="D2" s="2">
        <v>17.34789</v>
      </c>
      <c r="E2" s="2">
        <v>15</v>
      </c>
      <c r="F2" s="2">
        <v>21</v>
      </c>
      <c r="G2" s="2">
        <v>18.02</v>
      </c>
      <c r="H2">
        <f t="shared" ref="H2:H7" si="0">C2*EXP(-27.22989*(1/(F2^1.12638)-1/(E2^1.12638)))</f>
        <v>18.17206067386644</v>
      </c>
      <c r="I2">
        <f t="shared" ref="I2:I7" si="1">D2-H2</f>
        <v>-0.8241706738664405</v>
      </c>
      <c r="J2">
        <f t="shared" ref="J2:J8" si="2">ABS(I2)</f>
        <v>0.8241706738664405</v>
      </c>
      <c r="K2">
        <f>AVERAGE($D$2:$D$403)</f>
        <v>13.910463615920403</v>
      </c>
      <c r="L2">
        <f t="shared" ref="L2:L7" si="3">(D2-K2)^2</f>
        <v>11.815900145966532</v>
      </c>
      <c r="M2">
        <f t="shared" ref="M2:M8" si="4">I2^2</f>
        <v>0.67925729966146264</v>
      </c>
      <c r="N2" s="5">
        <f>1-SUM(M2:M4635)/SUM(L2:L4635)</f>
        <v>0.76982082501472493</v>
      </c>
    </row>
    <row r="3" spans="1:14" x14ac:dyDescent="0.3">
      <c r="A3" s="2">
        <v>3009002</v>
      </c>
      <c r="B3" s="2">
        <v>33</v>
      </c>
      <c r="C3" s="2">
        <v>13.3</v>
      </c>
      <c r="D3" s="2">
        <v>17.889019999999999</v>
      </c>
      <c r="E3" s="2">
        <v>15</v>
      </c>
      <c r="F3" s="2">
        <v>21</v>
      </c>
      <c r="G3" s="2">
        <v>18.02</v>
      </c>
      <c r="H3">
        <f t="shared" si="0"/>
        <v>19.974248509291215</v>
      </c>
      <c r="I3">
        <f t="shared" si="1"/>
        <v>-2.0852285092912162</v>
      </c>
      <c r="J3">
        <f t="shared" si="2"/>
        <v>2.0852285092912162</v>
      </c>
      <c r="K3">
        <f>AVERAGE($D$2:$D$403)</f>
        <v>13.910463615920403</v>
      </c>
      <c r="L3">
        <f t="shared" si="3"/>
        <v>15.828910901300508</v>
      </c>
      <c r="M3">
        <f t="shared" si="4"/>
        <v>4.3481779359608677</v>
      </c>
    </row>
    <row r="4" spans="1:14" x14ac:dyDescent="0.3">
      <c r="A4" s="2">
        <v>3009002</v>
      </c>
      <c r="B4" s="2">
        <v>10</v>
      </c>
      <c r="C4" s="2">
        <v>16.350000000000001</v>
      </c>
      <c r="D4" s="2">
        <v>24.22</v>
      </c>
      <c r="E4" s="2">
        <v>15</v>
      </c>
      <c r="F4" s="2">
        <v>21</v>
      </c>
      <c r="G4" s="2">
        <v>18.02</v>
      </c>
      <c r="H4">
        <f t="shared" si="0"/>
        <v>24.554809257662509</v>
      </c>
      <c r="I4">
        <f t="shared" si="1"/>
        <v>-0.33480925766250991</v>
      </c>
      <c r="J4">
        <f t="shared" si="2"/>
        <v>0.33480925766250991</v>
      </c>
      <c r="K4">
        <f>AVERAGE($D$2:$D$403)</f>
        <v>13.910463615920403</v>
      </c>
      <c r="L4">
        <f t="shared" si="3"/>
        <v>106.28654045466099</v>
      </c>
      <c r="M4">
        <f t="shared" si="4"/>
        <v>0.11209723901652095</v>
      </c>
    </row>
    <row r="5" spans="1:14" x14ac:dyDescent="0.3">
      <c r="A5" s="2">
        <v>3009002</v>
      </c>
      <c r="B5" s="2">
        <v>15</v>
      </c>
      <c r="C5" s="2">
        <v>16.649999999999999</v>
      </c>
      <c r="D5" s="2">
        <v>23.65</v>
      </c>
      <c r="E5" s="2">
        <v>15</v>
      </c>
      <c r="F5" s="2">
        <v>21</v>
      </c>
      <c r="G5" s="2">
        <v>18.02</v>
      </c>
      <c r="H5">
        <f t="shared" si="0"/>
        <v>25.005356216518695</v>
      </c>
      <c r="I5">
        <f t="shared" si="1"/>
        <v>-1.3553562165186968</v>
      </c>
      <c r="J5">
        <f t="shared" si="2"/>
        <v>1.3553562165186968</v>
      </c>
      <c r="K5">
        <f>AVERAGE($D$2:$D$403)</f>
        <v>13.910463615920403</v>
      </c>
      <c r="L5">
        <f t="shared" si="3"/>
        <v>94.858568976810247</v>
      </c>
      <c r="M5">
        <f t="shared" si="4"/>
        <v>1.8369904736558764</v>
      </c>
    </row>
    <row r="6" spans="1:14" x14ac:dyDescent="0.3">
      <c r="A6" s="2">
        <v>3009002</v>
      </c>
      <c r="B6" s="2">
        <v>17</v>
      </c>
      <c r="C6" s="2">
        <v>14.7</v>
      </c>
      <c r="D6" s="2">
        <v>22.8</v>
      </c>
      <c r="E6" s="2">
        <v>15</v>
      </c>
      <c r="F6" s="2">
        <v>21</v>
      </c>
      <c r="G6" s="2">
        <v>18.02</v>
      </c>
      <c r="H6">
        <f t="shared" si="0"/>
        <v>22.076800983953444</v>
      </c>
      <c r="I6">
        <f t="shared" si="1"/>
        <v>0.72319901604655712</v>
      </c>
      <c r="J6">
        <f t="shared" si="2"/>
        <v>0.72319901604655712</v>
      </c>
      <c r="K6">
        <f>AVERAGE($D$2:$D$403)</f>
        <v>13.910463615920403</v>
      </c>
      <c r="L6">
        <f t="shared" si="3"/>
        <v>79.023857123874976</v>
      </c>
      <c r="M6">
        <f t="shared" si="4"/>
        <v>0.52301681681070833</v>
      </c>
    </row>
    <row r="7" spans="1:14" x14ac:dyDescent="0.3">
      <c r="A7" s="2">
        <v>3009002</v>
      </c>
      <c r="B7" s="2">
        <v>2</v>
      </c>
      <c r="C7" s="2">
        <v>10.15</v>
      </c>
      <c r="D7" s="2">
        <v>19.899999999999999</v>
      </c>
      <c r="E7" s="2">
        <v>15</v>
      </c>
      <c r="F7" s="2">
        <v>21</v>
      </c>
      <c r="G7" s="2">
        <v>18.02</v>
      </c>
      <c r="H7">
        <f t="shared" si="0"/>
        <v>15.243505441301188</v>
      </c>
      <c r="I7">
        <f t="shared" si="1"/>
        <v>4.6564945586988102</v>
      </c>
      <c r="J7">
        <f t="shared" si="2"/>
        <v>4.6564945586988102</v>
      </c>
      <c r="K7">
        <f>AVERAGE($D$2:$D$403)</f>
        <v>13.910463615920403</v>
      </c>
      <c r="L7">
        <f t="shared" si="3"/>
        <v>35.87454609621328</v>
      </c>
      <c r="M7">
        <f t="shared" si="4"/>
        <v>21.682941575191627</v>
      </c>
    </row>
    <row r="8" spans="1:14" x14ac:dyDescent="0.3">
      <c r="A8" s="2">
        <v>3009002</v>
      </c>
      <c r="B8" s="2">
        <v>26</v>
      </c>
      <c r="C8" s="2">
        <v>13.85</v>
      </c>
      <c r="D8" s="2">
        <v>20.65831</v>
      </c>
      <c r="E8" s="2">
        <v>15</v>
      </c>
      <c r="F8" s="2">
        <v>21</v>
      </c>
      <c r="G8" s="2">
        <v>18.02</v>
      </c>
      <c r="H8">
        <f t="shared" ref="H8:H33" si="5">C8*EXP(-27.22989*(1/(F8^1.12638)-1/(E8^1.12638)))</f>
        <v>20.800251267194231</v>
      </c>
      <c r="I8">
        <f t="shared" ref="I8:I33" si="6">D8-H8</f>
        <v>-0.14194126719423039</v>
      </c>
      <c r="J8">
        <f t="shared" si="2"/>
        <v>0.14194126719423039</v>
      </c>
      <c r="K8">
        <f>AVERAGE($D$2:$D$403)</f>
        <v>13.910463615920403</v>
      </c>
      <c r="L8">
        <f t="shared" ref="L8:L33" si="7">(D8-K8)^2</f>
        <v>45.533430823136101</v>
      </c>
      <c r="M8">
        <f t="shared" si="4"/>
        <v>2.0147323332703904E-2</v>
      </c>
    </row>
    <row r="9" spans="1:14" x14ac:dyDescent="0.3">
      <c r="A9" s="2">
        <v>3009002</v>
      </c>
      <c r="B9" s="2">
        <v>1</v>
      </c>
      <c r="C9" s="2">
        <v>9.9499999999999993</v>
      </c>
      <c r="D9" s="2">
        <v>19.03</v>
      </c>
      <c r="E9" s="2">
        <v>15</v>
      </c>
      <c r="F9" s="2">
        <v>21</v>
      </c>
      <c r="G9" s="2">
        <v>18.02</v>
      </c>
      <c r="H9">
        <f t="shared" si="5"/>
        <v>14.943140802063725</v>
      </c>
      <c r="I9">
        <f t="shared" si="6"/>
        <v>4.0868591979362758</v>
      </c>
      <c r="J9">
        <f t="shared" ref="J9:J33" si="8">ABS(I9)</f>
        <v>4.0868591979362758</v>
      </c>
      <c r="K9">
        <f>AVERAGE($D$2:$D$403)</f>
        <v>13.910463615920403</v>
      </c>
      <c r="L9">
        <f t="shared" si="7"/>
        <v>26.209652787914809</v>
      </c>
      <c r="M9">
        <f t="shared" ref="M9:M33" si="9">I9^2</f>
        <v>16.70241810375634</v>
      </c>
    </row>
    <row r="10" spans="1:14" x14ac:dyDescent="0.3">
      <c r="A10" s="2">
        <v>3009002</v>
      </c>
      <c r="B10" s="2">
        <v>22</v>
      </c>
      <c r="C10" s="2">
        <v>16.100000000000001</v>
      </c>
      <c r="D10" s="2">
        <v>21.35859</v>
      </c>
      <c r="E10" s="2">
        <v>15</v>
      </c>
      <c r="F10" s="2">
        <v>21</v>
      </c>
      <c r="G10" s="2">
        <v>18.02</v>
      </c>
      <c r="H10">
        <f t="shared" si="5"/>
        <v>24.17935345861568</v>
      </c>
      <c r="I10">
        <f t="shared" si="6"/>
        <v>-2.82076345861568</v>
      </c>
      <c r="J10">
        <f t="shared" si="8"/>
        <v>2.82076345861568</v>
      </c>
      <c r="K10">
        <f>AVERAGE($D$2:$D$403)</f>
        <v>13.910463615920403</v>
      </c>
      <c r="L10">
        <f t="shared" si="7"/>
        <v>55.474586633222607</v>
      </c>
      <c r="M10">
        <f t="shared" si="9"/>
        <v>7.9567064894614932</v>
      </c>
    </row>
    <row r="11" spans="1:14" x14ac:dyDescent="0.3">
      <c r="A11" s="2">
        <v>3009002</v>
      </c>
      <c r="B11" s="2">
        <v>23</v>
      </c>
      <c r="C11" s="2">
        <v>14.65</v>
      </c>
      <c r="D11" s="2">
        <v>21.454090000000001</v>
      </c>
      <c r="E11" s="2">
        <v>15</v>
      </c>
      <c r="F11" s="2">
        <v>21</v>
      </c>
      <c r="G11" s="2">
        <v>18.02</v>
      </c>
      <c r="H11">
        <f t="shared" si="5"/>
        <v>22.001709824144079</v>
      </c>
      <c r="I11">
        <f t="shared" si="6"/>
        <v>-0.54761982414407839</v>
      </c>
      <c r="J11">
        <f t="shared" si="8"/>
        <v>0.54761982414407839</v>
      </c>
      <c r="K11">
        <f>AVERAGE($D$2:$D$403)</f>
        <v>13.910463615920403</v>
      </c>
      <c r="L11">
        <f t="shared" si="7"/>
        <v>56.906299022581834</v>
      </c>
      <c r="M11">
        <f t="shared" si="9"/>
        <v>0.29988747179559133</v>
      </c>
    </row>
    <row r="12" spans="1:14" x14ac:dyDescent="0.3">
      <c r="A12" s="2">
        <v>3009002</v>
      </c>
      <c r="B12" s="2">
        <v>25</v>
      </c>
      <c r="C12" s="2">
        <v>13.6</v>
      </c>
      <c r="D12" s="2">
        <v>20.276340000000001</v>
      </c>
      <c r="E12" s="2">
        <v>15</v>
      </c>
      <c r="F12" s="2">
        <v>21</v>
      </c>
      <c r="G12" s="2">
        <v>18.02</v>
      </c>
      <c r="H12">
        <f t="shared" si="5"/>
        <v>20.424795468147405</v>
      </c>
      <c r="I12">
        <f t="shared" si="6"/>
        <v>-0.14845546814740374</v>
      </c>
      <c r="J12">
        <f t="shared" si="8"/>
        <v>0.14845546814740374</v>
      </c>
      <c r="K12">
        <f>AVERAGE($D$2:$D$403)</f>
        <v>13.910463615920403</v>
      </c>
      <c r="L12">
        <f t="shared" si="7"/>
        <v>40.524382137382347</v>
      </c>
      <c r="M12">
        <f t="shared" si="9"/>
        <v>2.2039026022864804E-2</v>
      </c>
    </row>
    <row r="13" spans="1:14" x14ac:dyDescent="0.3">
      <c r="A13" s="2">
        <v>3009002</v>
      </c>
      <c r="B13" s="2">
        <v>20</v>
      </c>
      <c r="C13" s="2">
        <v>11.7</v>
      </c>
      <c r="D13" s="2">
        <v>19.576059999999998</v>
      </c>
      <c r="E13" s="2">
        <v>15</v>
      </c>
      <c r="F13" s="2">
        <v>21</v>
      </c>
      <c r="G13" s="2">
        <v>18.02</v>
      </c>
      <c r="H13">
        <f t="shared" si="5"/>
        <v>17.571331395391518</v>
      </c>
      <c r="I13">
        <f t="shared" si="6"/>
        <v>2.0047286046084807</v>
      </c>
      <c r="J13">
        <f t="shared" si="8"/>
        <v>2.0047286046084807</v>
      </c>
      <c r="K13">
        <f>AVERAGE($D$2:$D$403)</f>
        <v>13.910463615920403</v>
      </c>
      <c r="L13">
        <f t="shared" si="7"/>
        <v>32.098982387295791</v>
      </c>
      <c r="M13">
        <f t="shared" si="9"/>
        <v>4.0189367781354663</v>
      </c>
    </row>
    <row r="14" spans="1:14" x14ac:dyDescent="0.3">
      <c r="A14" s="2">
        <v>3009002</v>
      </c>
      <c r="B14" s="2">
        <v>29</v>
      </c>
      <c r="C14" s="2">
        <v>16.3</v>
      </c>
      <c r="D14" s="2">
        <v>25.17831</v>
      </c>
      <c r="E14" s="2">
        <v>15</v>
      </c>
      <c r="F14" s="2">
        <v>21</v>
      </c>
      <c r="G14" s="2">
        <v>18.02</v>
      </c>
      <c r="H14">
        <f t="shared" si="5"/>
        <v>24.479718097853141</v>
      </c>
      <c r="I14">
        <f t="shared" si="6"/>
        <v>0.69859190214685896</v>
      </c>
      <c r="J14">
        <f t="shared" si="8"/>
        <v>0.69859190214685896</v>
      </c>
      <c r="K14">
        <f>AVERAGE($D$2:$D$403)</f>
        <v>13.910463615920403</v>
      </c>
      <c r="L14">
        <f t="shared" si="7"/>
        <v>126.96436213521565</v>
      </c>
      <c r="M14">
        <f t="shared" si="9"/>
        <v>0.48803064574516658</v>
      </c>
    </row>
    <row r="15" spans="1:14" x14ac:dyDescent="0.3">
      <c r="A15" s="2">
        <v>3009002</v>
      </c>
      <c r="B15" s="2">
        <v>13</v>
      </c>
      <c r="C15" s="2">
        <v>12.9</v>
      </c>
      <c r="D15" s="2">
        <v>21.8</v>
      </c>
      <c r="E15" s="2">
        <v>15</v>
      </c>
      <c r="F15" s="2">
        <v>21</v>
      </c>
      <c r="G15" s="2">
        <v>18.02</v>
      </c>
      <c r="H15">
        <f t="shared" si="5"/>
        <v>19.373519230816289</v>
      </c>
      <c r="I15">
        <f t="shared" si="6"/>
        <v>2.426480769183712</v>
      </c>
      <c r="J15">
        <f t="shared" si="8"/>
        <v>2.426480769183712</v>
      </c>
      <c r="K15">
        <f>AVERAGE($D$2:$D$403)</f>
        <v>13.910463615920403</v>
      </c>
      <c r="L15">
        <f t="shared" si="7"/>
        <v>62.24478435571578</v>
      </c>
      <c r="M15">
        <f t="shared" si="9"/>
        <v>5.8878089232183788</v>
      </c>
    </row>
    <row r="16" spans="1:14" x14ac:dyDescent="0.3">
      <c r="A16" s="2">
        <v>3009002</v>
      </c>
      <c r="B16" s="2">
        <v>16</v>
      </c>
      <c r="C16" s="2">
        <v>12.85</v>
      </c>
      <c r="D16" s="2">
        <v>19.350000000000001</v>
      </c>
      <c r="E16" s="2">
        <v>15</v>
      </c>
      <c r="F16" s="2">
        <v>21</v>
      </c>
      <c r="G16" s="2">
        <v>18.02</v>
      </c>
      <c r="H16">
        <f t="shared" si="5"/>
        <v>19.298428071006924</v>
      </c>
      <c r="I16">
        <f t="shared" si="6"/>
        <v>5.1571928993077165E-2</v>
      </c>
      <c r="J16">
        <f t="shared" si="8"/>
        <v>5.1571928993077165E-2</v>
      </c>
      <c r="K16">
        <f>AVERAGE($D$2:$D$403)</f>
        <v>13.910463615920403</v>
      </c>
      <c r="L16">
        <f t="shared" si="7"/>
        <v>29.588556073725755</v>
      </c>
      <c r="M16">
        <f t="shared" si="9"/>
        <v>2.6596638600669929E-3</v>
      </c>
    </row>
    <row r="17" spans="1:13" x14ac:dyDescent="0.3">
      <c r="A17" s="2">
        <v>3009002</v>
      </c>
      <c r="B17" s="2">
        <v>27</v>
      </c>
      <c r="C17" s="2">
        <v>15.9</v>
      </c>
      <c r="D17" s="2">
        <v>22.31352</v>
      </c>
      <c r="E17" s="2">
        <v>15</v>
      </c>
      <c r="F17" s="2">
        <v>21</v>
      </c>
      <c r="G17" s="2">
        <v>18.02</v>
      </c>
      <c r="H17">
        <f t="shared" si="5"/>
        <v>23.878988819378218</v>
      </c>
      <c r="I17">
        <f t="shared" si="6"/>
        <v>-1.5654688193782178</v>
      </c>
      <c r="J17">
        <f t="shared" si="8"/>
        <v>1.5654688193782178</v>
      </c>
      <c r="K17">
        <f>AVERAGE($D$2:$D$403)</f>
        <v>13.910463615920403</v>
      </c>
      <c r="L17">
        <f t="shared" si="7"/>
        <v>70.61135659402089</v>
      </c>
      <c r="M17">
        <f t="shared" si="9"/>
        <v>2.450692624445431</v>
      </c>
    </row>
    <row r="18" spans="1:13" x14ac:dyDescent="0.3">
      <c r="A18" s="2">
        <v>3009002</v>
      </c>
      <c r="B18" s="2">
        <v>40</v>
      </c>
      <c r="C18" s="2">
        <v>15.7</v>
      </c>
      <c r="D18" s="2">
        <v>25.114650000000001</v>
      </c>
      <c r="E18" s="2">
        <v>15</v>
      </c>
      <c r="F18" s="2">
        <v>21</v>
      </c>
      <c r="G18" s="2">
        <v>18.02</v>
      </c>
      <c r="H18">
        <f t="shared" si="5"/>
        <v>23.578624180140753</v>
      </c>
      <c r="I18">
        <f t="shared" si="6"/>
        <v>1.5360258198592476</v>
      </c>
      <c r="J18">
        <f t="shared" si="8"/>
        <v>1.5360258198592476</v>
      </c>
      <c r="K18">
        <f>AVERAGE($D$2:$D$403)</f>
        <v>13.910463615920403</v>
      </c>
      <c r="L18">
        <f t="shared" si="7"/>
        <v>125.53379252919467</v>
      </c>
      <c r="M18">
        <f t="shared" si="9"/>
        <v>2.3593753192742737</v>
      </c>
    </row>
    <row r="19" spans="1:13" x14ac:dyDescent="0.3">
      <c r="A19" s="2">
        <v>3009002</v>
      </c>
      <c r="B19" s="2">
        <v>41</v>
      </c>
      <c r="C19" s="2">
        <v>11.55</v>
      </c>
      <c r="D19" s="2">
        <v>17.920850000000002</v>
      </c>
      <c r="E19" s="2">
        <v>15</v>
      </c>
      <c r="F19" s="2">
        <v>21</v>
      </c>
      <c r="G19" s="2">
        <v>18.02</v>
      </c>
      <c r="H19">
        <f t="shared" si="5"/>
        <v>17.346057915963421</v>
      </c>
      <c r="I19">
        <f t="shared" si="6"/>
        <v>0.57479208403658077</v>
      </c>
      <c r="J19">
        <f t="shared" si="8"/>
        <v>0.57479208403658077</v>
      </c>
      <c r="K19">
        <f>AVERAGE($D$2:$D$403)</f>
        <v>13.910463615920403</v>
      </c>
      <c r="L19">
        <f t="shared" si="7"/>
        <v>16.083198949611038</v>
      </c>
      <c r="M19">
        <f t="shared" si="9"/>
        <v>0.33038593987111575</v>
      </c>
    </row>
    <row r="20" spans="1:13" x14ac:dyDescent="0.3">
      <c r="A20" s="2">
        <v>3009002</v>
      </c>
      <c r="B20" s="2">
        <v>9</v>
      </c>
      <c r="C20" s="2">
        <v>18.899999999999999</v>
      </c>
      <c r="D20" s="2">
        <v>30.05</v>
      </c>
      <c r="E20" s="2">
        <v>15</v>
      </c>
      <c r="F20" s="2">
        <v>21</v>
      </c>
      <c r="G20" s="2">
        <v>18.02</v>
      </c>
      <c r="H20">
        <f t="shared" si="5"/>
        <v>28.384458407940141</v>
      </c>
      <c r="I20">
        <f t="shared" si="6"/>
        <v>1.66554159205986</v>
      </c>
      <c r="J20">
        <f t="shared" si="8"/>
        <v>1.66554159205986</v>
      </c>
      <c r="K20">
        <f>AVERAGE($D$2:$D$403)</f>
        <v>13.910463615920403</v>
      </c>
      <c r="L20">
        <f t="shared" si="7"/>
        <v>260.48463469302914</v>
      </c>
      <c r="M20">
        <f t="shared" si="9"/>
        <v>2.7740287948812932</v>
      </c>
    </row>
    <row r="21" spans="1:13" x14ac:dyDescent="0.3">
      <c r="A21" s="2">
        <v>3009002</v>
      </c>
      <c r="B21" s="2">
        <v>35</v>
      </c>
      <c r="C21" s="2">
        <v>10.25</v>
      </c>
      <c r="D21" s="2">
        <v>21.294930000000001</v>
      </c>
      <c r="E21" s="2">
        <v>15</v>
      </c>
      <c r="F21" s="2">
        <v>21</v>
      </c>
      <c r="G21" s="2">
        <v>18.02</v>
      </c>
      <c r="H21">
        <f t="shared" si="5"/>
        <v>15.393687760919919</v>
      </c>
      <c r="I21">
        <f t="shared" si="6"/>
        <v>5.9012422390800818</v>
      </c>
      <c r="J21">
        <f t="shared" si="8"/>
        <v>5.9012422390800818</v>
      </c>
      <c r="K21">
        <f>AVERAGE($D$2:$D$403)</f>
        <v>13.910463615920403</v>
      </c>
      <c r="L21">
        <f t="shared" si="7"/>
        <v>54.530343777601615</v>
      </c>
      <c r="M21">
        <f t="shared" si="9"/>
        <v>34.824659964302896</v>
      </c>
    </row>
    <row r="22" spans="1:13" x14ac:dyDescent="0.3">
      <c r="A22" s="2">
        <v>3009002</v>
      </c>
      <c r="B22" s="2">
        <v>39</v>
      </c>
      <c r="C22" s="2">
        <v>14.25</v>
      </c>
      <c r="D22" s="2">
        <v>23.586760000000002</v>
      </c>
      <c r="E22" s="2">
        <v>15</v>
      </c>
      <c r="F22" s="2">
        <v>21</v>
      </c>
      <c r="G22" s="2">
        <v>18.02</v>
      </c>
      <c r="H22">
        <f t="shared" si="5"/>
        <v>21.400980545669157</v>
      </c>
      <c r="I22">
        <f t="shared" si="6"/>
        <v>2.1857794543308451</v>
      </c>
      <c r="J22">
        <f t="shared" si="8"/>
        <v>2.1857794543308451</v>
      </c>
      <c r="K22">
        <f>AVERAGE($D$2:$D$403)</f>
        <v>13.910463615920403</v>
      </c>
      <c r="L22">
        <f t="shared" si="7"/>
        <v>93.630711712551928</v>
      </c>
      <c r="M22">
        <f t="shared" si="9"/>
        <v>4.7776318229748469</v>
      </c>
    </row>
    <row r="23" spans="1:13" x14ac:dyDescent="0.3">
      <c r="A23" s="2">
        <v>3009002</v>
      </c>
      <c r="B23" s="2">
        <v>42</v>
      </c>
      <c r="C23" s="2">
        <v>11.7</v>
      </c>
      <c r="D23" s="2">
        <v>17.411549999999998</v>
      </c>
      <c r="E23" s="2">
        <v>15</v>
      </c>
      <c r="F23" s="2">
        <v>21</v>
      </c>
      <c r="G23" s="2">
        <v>18.02</v>
      </c>
      <c r="H23">
        <f t="shared" si="5"/>
        <v>17.571331395391518</v>
      </c>
      <c r="I23">
        <f t="shared" si="6"/>
        <v>-0.15978139539151925</v>
      </c>
      <c r="J23">
        <f t="shared" si="8"/>
        <v>0.15978139539151925</v>
      </c>
      <c r="K23">
        <f>AVERAGE($D$2:$D$403)</f>
        <v>13.910463615920403</v>
      </c>
      <c r="L23">
        <f t="shared" si="7"/>
        <v>12.257605868787538</v>
      </c>
      <c r="M23">
        <f t="shared" si="9"/>
        <v>2.5530094313261011E-2</v>
      </c>
    </row>
    <row r="24" spans="1:13" x14ac:dyDescent="0.3">
      <c r="A24" s="2">
        <v>3009002</v>
      </c>
      <c r="B24" s="2">
        <v>44</v>
      </c>
      <c r="C24" s="2">
        <v>16</v>
      </c>
      <c r="D24" s="2">
        <v>22.186199999999999</v>
      </c>
      <c r="E24" s="2">
        <v>15</v>
      </c>
      <c r="F24" s="2">
        <v>21</v>
      </c>
      <c r="G24" s="2">
        <v>18.02</v>
      </c>
      <c r="H24">
        <f t="shared" si="5"/>
        <v>24.029171138996947</v>
      </c>
      <c r="I24">
        <f t="shared" si="6"/>
        <v>-1.8429711389969476</v>
      </c>
      <c r="J24">
        <f t="shared" si="8"/>
        <v>1.8429711389969476</v>
      </c>
      <c r="K24">
        <f>AVERAGE($D$2:$D$403)</f>
        <v>13.910463615920403</v>
      </c>
      <c r="L24">
        <f t="shared" si="7"/>
        <v>68.487812698778839</v>
      </c>
      <c r="M24">
        <f t="shared" si="9"/>
        <v>3.3965426191757064</v>
      </c>
    </row>
    <row r="25" spans="1:13" x14ac:dyDescent="0.3">
      <c r="A25" s="2">
        <v>3009002</v>
      </c>
      <c r="B25" s="2">
        <v>47</v>
      </c>
      <c r="C25" s="2">
        <v>17.25</v>
      </c>
      <c r="D25" s="2">
        <v>24.66902</v>
      </c>
      <c r="E25" s="2">
        <v>15</v>
      </c>
      <c r="F25" s="2">
        <v>21</v>
      </c>
      <c r="G25" s="2">
        <v>18.02</v>
      </c>
      <c r="H25">
        <f t="shared" si="5"/>
        <v>25.906450134231083</v>
      </c>
      <c r="I25">
        <f t="shared" si="6"/>
        <v>-1.2374301342310829</v>
      </c>
      <c r="J25">
        <f t="shared" si="8"/>
        <v>1.2374301342310829</v>
      </c>
      <c r="K25">
        <f>AVERAGE($D$2:$D$403)</f>
        <v>13.910463615920403</v>
      </c>
      <c r="L25">
        <f t="shared" si="7"/>
        <v>115.74653546941985</v>
      </c>
      <c r="M25">
        <f t="shared" si="9"/>
        <v>1.5312333371031559</v>
      </c>
    </row>
    <row r="26" spans="1:13" x14ac:dyDescent="0.3">
      <c r="A26" s="2">
        <v>3009002</v>
      </c>
      <c r="B26" s="2">
        <v>58</v>
      </c>
      <c r="C26" s="2">
        <v>20.25</v>
      </c>
      <c r="D26" s="2">
        <v>28.043099999999999</v>
      </c>
      <c r="E26" s="2">
        <v>15</v>
      </c>
      <c r="F26" s="2">
        <v>21</v>
      </c>
      <c r="G26" s="2">
        <v>18.02</v>
      </c>
      <c r="H26">
        <f t="shared" si="5"/>
        <v>30.411919722793012</v>
      </c>
      <c r="I26">
        <f t="shared" si="6"/>
        <v>-2.3688197227930132</v>
      </c>
      <c r="J26">
        <f t="shared" si="8"/>
        <v>2.3688197227930132</v>
      </c>
      <c r="K26">
        <f>AVERAGE($D$2:$D$403)</f>
        <v>13.910463615920403</v>
      </c>
      <c r="L26">
        <f t="shared" si="7"/>
        <v>199.73141116461042</v>
      </c>
      <c r="M26">
        <f t="shared" si="9"/>
        <v>5.6113068790931679</v>
      </c>
    </row>
    <row r="27" spans="1:13" x14ac:dyDescent="0.3">
      <c r="A27" s="2">
        <v>3009002</v>
      </c>
      <c r="B27" s="2">
        <v>37</v>
      </c>
      <c r="C27" s="2">
        <v>8.15</v>
      </c>
      <c r="D27" s="2">
        <v>14.4831</v>
      </c>
      <c r="E27" s="2">
        <v>15</v>
      </c>
      <c r="F27" s="2">
        <v>21</v>
      </c>
      <c r="G27" s="2">
        <v>18.02</v>
      </c>
      <c r="H27">
        <f t="shared" si="5"/>
        <v>12.23985904892657</v>
      </c>
      <c r="I27">
        <f t="shared" si="6"/>
        <v>2.2432409510734299</v>
      </c>
      <c r="J27">
        <f t="shared" si="8"/>
        <v>2.2432409510734299</v>
      </c>
      <c r="K27">
        <f>AVERAGE($D$2:$D$403)</f>
        <v>13.910463615920403</v>
      </c>
      <c r="L27">
        <f t="shared" si="7"/>
        <v>0.32791242837175644</v>
      </c>
      <c r="M27">
        <f t="shared" si="9"/>
        <v>5.0321299645728264</v>
      </c>
    </row>
    <row r="28" spans="1:13" x14ac:dyDescent="0.3">
      <c r="A28" s="2">
        <v>3009002</v>
      </c>
      <c r="B28" s="2">
        <v>36</v>
      </c>
      <c r="C28" s="2">
        <v>9.35</v>
      </c>
      <c r="D28" s="2">
        <v>16.201969999999999</v>
      </c>
      <c r="E28" s="2">
        <v>15</v>
      </c>
      <c r="F28" s="2">
        <v>21</v>
      </c>
      <c r="G28" s="2">
        <v>18.02</v>
      </c>
      <c r="H28">
        <f t="shared" si="5"/>
        <v>14.04204688435134</v>
      </c>
      <c r="I28">
        <f t="shared" si="6"/>
        <v>2.1599231156486596</v>
      </c>
      <c r="J28">
        <f t="shared" si="8"/>
        <v>2.1599231156486596</v>
      </c>
      <c r="K28">
        <f>AVERAGE($D$2:$D$403)</f>
        <v>13.910463615920403</v>
      </c>
      <c r="L28">
        <f t="shared" si="7"/>
        <v>5.2510015082775476</v>
      </c>
      <c r="M28">
        <f t="shared" si="9"/>
        <v>4.665267865513413</v>
      </c>
    </row>
    <row r="29" spans="1:13" x14ac:dyDescent="0.3">
      <c r="A29" s="2">
        <v>3009002</v>
      </c>
      <c r="B29" s="2">
        <v>50</v>
      </c>
      <c r="C29" s="2">
        <v>15.85</v>
      </c>
      <c r="D29" s="2">
        <v>25.14648</v>
      </c>
      <c r="E29" s="2">
        <v>15</v>
      </c>
      <c r="F29" s="2">
        <v>21</v>
      </c>
      <c r="G29" s="2">
        <v>18.02</v>
      </c>
      <c r="H29">
        <f t="shared" si="5"/>
        <v>23.80389765956885</v>
      </c>
      <c r="I29">
        <f t="shared" si="6"/>
        <v>1.3425823404311501</v>
      </c>
      <c r="J29">
        <f t="shared" si="8"/>
        <v>1.3425823404311501</v>
      </c>
      <c r="K29">
        <f>AVERAGE($D$2:$D$403)</f>
        <v>13.910463615920403</v>
      </c>
      <c r="L29">
        <f t="shared" si="7"/>
        <v>126.24806418330516</v>
      </c>
      <c r="M29">
        <f t="shared" si="9"/>
        <v>1.8025273408375846</v>
      </c>
    </row>
    <row r="30" spans="1:13" x14ac:dyDescent="0.3">
      <c r="A30" s="2">
        <v>3009002</v>
      </c>
      <c r="B30" s="2">
        <v>4</v>
      </c>
      <c r="C30" s="2">
        <v>16.05</v>
      </c>
      <c r="D30" s="2">
        <v>25.78</v>
      </c>
      <c r="E30" s="2">
        <v>15</v>
      </c>
      <c r="F30" s="2">
        <v>21</v>
      </c>
      <c r="G30" s="2">
        <v>18.02</v>
      </c>
      <c r="H30">
        <f t="shared" si="5"/>
        <v>24.104262298806315</v>
      </c>
      <c r="I30">
        <f t="shared" si="6"/>
        <v>1.675737701193686</v>
      </c>
      <c r="J30">
        <f t="shared" si="8"/>
        <v>1.675737701193686</v>
      </c>
      <c r="K30">
        <f>AVERAGE($D$2:$D$403)</f>
        <v>13.910463615920403</v>
      </c>
      <c r="L30">
        <f t="shared" si="7"/>
        <v>140.88589397298938</v>
      </c>
      <c r="M30">
        <f t="shared" si="9"/>
        <v>2.8080968432018993</v>
      </c>
    </row>
    <row r="31" spans="1:13" x14ac:dyDescent="0.3">
      <c r="A31" s="2">
        <v>3009002</v>
      </c>
      <c r="B31" s="2">
        <v>34</v>
      </c>
      <c r="C31" s="2">
        <v>11.7</v>
      </c>
      <c r="D31" s="2">
        <v>18.302820000000001</v>
      </c>
      <c r="E31" s="2">
        <v>15</v>
      </c>
      <c r="F31" s="2">
        <v>21</v>
      </c>
      <c r="G31" s="2">
        <v>18.02</v>
      </c>
      <c r="H31">
        <f t="shared" si="5"/>
        <v>17.571331395391518</v>
      </c>
      <c r="I31">
        <f t="shared" si="6"/>
        <v>0.73148860460848297</v>
      </c>
      <c r="J31">
        <f t="shared" si="8"/>
        <v>0.73148860460848297</v>
      </c>
      <c r="K31">
        <f>AVERAGE($D$2:$D$403)</f>
        <v>13.910463615920403</v>
      </c>
      <c r="L31">
        <f t="shared" si="7"/>
        <v>19.292794604764801</v>
      </c>
      <c r="M31">
        <f t="shared" si="9"/>
        <v>0.53507557867206557</v>
      </c>
    </row>
    <row r="32" spans="1:13" x14ac:dyDescent="0.3">
      <c r="A32" s="2">
        <v>3009002</v>
      </c>
      <c r="B32" s="2">
        <v>7</v>
      </c>
      <c r="C32" s="2">
        <v>15.3</v>
      </c>
      <c r="D32" s="2">
        <v>21.55</v>
      </c>
      <c r="E32" s="2">
        <v>15</v>
      </c>
      <c r="F32" s="2">
        <v>21</v>
      </c>
      <c r="G32" s="2">
        <v>18.02</v>
      </c>
      <c r="H32">
        <f t="shared" si="5"/>
        <v>22.977894901665831</v>
      </c>
      <c r="I32">
        <f t="shared" si="6"/>
        <v>-1.4278949016658302</v>
      </c>
      <c r="J32">
        <f t="shared" si="8"/>
        <v>1.4278949016658302</v>
      </c>
      <c r="K32">
        <f>AVERAGE($D$2:$D$403)</f>
        <v>13.910463615920403</v>
      </c>
      <c r="L32">
        <f t="shared" si="7"/>
        <v>58.362516163675977</v>
      </c>
      <c r="M32">
        <f t="shared" si="9"/>
        <v>2.0388838502032711</v>
      </c>
    </row>
    <row r="33" spans="1:13" x14ac:dyDescent="0.3">
      <c r="A33" s="2">
        <v>3009002</v>
      </c>
      <c r="B33" s="2">
        <v>57</v>
      </c>
      <c r="C33" s="2">
        <v>15.95</v>
      </c>
      <c r="D33" s="2">
        <v>23.14113</v>
      </c>
      <c r="E33" s="2">
        <v>15</v>
      </c>
      <c r="F33" s="2">
        <v>21</v>
      </c>
      <c r="G33" s="2">
        <v>18.02</v>
      </c>
      <c r="H33">
        <f t="shared" si="5"/>
        <v>23.954079979187579</v>
      </c>
      <c r="I33">
        <f t="shared" si="6"/>
        <v>-0.81294997918757872</v>
      </c>
      <c r="J33">
        <f t="shared" si="8"/>
        <v>0.81294997918757872</v>
      </c>
      <c r="K33">
        <f>AVERAGE($D$2:$D$403)</f>
        <v>13.910463615920403</v>
      </c>
      <c r="L33">
        <f t="shared" si="7"/>
        <v>85.205201894177122</v>
      </c>
      <c r="M33">
        <f t="shared" si="9"/>
        <v>0.66088766866108473</v>
      </c>
    </row>
    <row r="34" spans="1:13" x14ac:dyDescent="0.3">
      <c r="A34" s="2">
        <v>3019001</v>
      </c>
      <c r="B34" s="2">
        <v>24</v>
      </c>
      <c r="C34" s="2">
        <v>0.95492960000000005</v>
      </c>
      <c r="D34" s="2">
        <v>0.5</v>
      </c>
      <c r="E34" s="2">
        <v>18</v>
      </c>
      <c r="F34" s="2">
        <v>21</v>
      </c>
      <c r="G34" s="2">
        <v>12.1</v>
      </c>
      <c r="H34">
        <f t="shared" ref="H34:H67" si="10">C34*EXP(-27.22989*(1/(F34^1.12638)-1/(E34^1.12638)))</f>
        <v>1.1288777519115596</v>
      </c>
      <c r="I34">
        <f t="shared" ref="I34:I67" si="11">D34-H34</f>
        <v>-0.62887775191155959</v>
      </c>
      <c r="J34">
        <f t="shared" ref="J34:J67" si="12">ABS(I34)</f>
        <v>0.62887775191155959</v>
      </c>
      <c r="K34">
        <f>AVERAGE($D$2:$D$403)</f>
        <v>13.910463615920403</v>
      </c>
      <c r="L34">
        <f t="shared" ref="L34:L67" si="13">(D34-K34)^2</f>
        <v>179.84053439392491</v>
      </c>
      <c r="M34">
        <f t="shared" ref="M34:M67" si="14">I34^2</f>
        <v>0.39548722684933707</v>
      </c>
    </row>
    <row r="35" spans="1:13" x14ac:dyDescent="0.3">
      <c r="A35" s="2">
        <v>3019001</v>
      </c>
      <c r="B35" s="2">
        <v>2</v>
      </c>
      <c r="C35" s="2">
        <v>5.0929580000000003</v>
      </c>
      <c r="D35" s="2">
        <v>5.9249999999999998</v>
      </c>
      <c r="E35" s="2">
        <v>18</v>
      </c>
      <c r="F35" s="2">
        <v>21</v>
      </c>
      <c r="G35" s="2">
        <v>12.1</v>
      </c>
      <c r="H35">
        <f t="shared" si="10"/>
        <v>6.0206815011493973</v>
      </c>
      <c r="I35">
        <f t="shared" si="11"/>
        <v>-9.5681501149397441E-2</v>
      </c>
      <c r="J35">
        <f t="shared" si="12"/>
        <v>9.5681501149397441E-2</v>
      </c>
      <c r="K35">
        <f>AVERAGE($D$2:$D$403)</f>
        <v>13.910463615920403</v>
      </c>
      <c r="L35">
        <f t="shared" si="13"/>
        <v>63.767629161188559</v>
      </c>
      <c r="M35">
        <f t="shared" si="14"/>
        <v>9.1549496622021446E-3</v>
      </c>
    </row>
    <row r="36" spans="1:13" x14ac:dyDescent="0.3">
      <c r="A36" s="2">
        <v>3019001</v>
      </c>
      <c r="B36" s="2">
        <v>27</v>
      </c>
      <c r="C36" s="2">
        <v>9.0718320000000006</v>
      </c>
      <c r="D36" s="2">
        <v>9.6999999999999993</v>
      </c>
      <c r="E36" s="2">
        <v>18</v>
      </c>
      <c r="F36" s="2">
        <v>21</v>
      </c>
      <c r="G36" s="2">
        <v>12.1</v>
      </c>
      <c r="H36">
        <f t="shared" si="10"/>
        <v>10.72433958888629</v>
      </c>
      <c r="I36">
        <f t="shared" si="11"/>
        <v>-1.0243395888862903</v>
      </c>
      <c r="J36">
        <f t="shared" si="12"/>
        <v>1.0243395888862903</v>
      </c>
      <c r="K36">
        <f>AVERAGE($D$2:$D$403)</f>
        <v>13.910463615920403</v>
      </c>
      <c r="L36">
        <f t="shared" si="13"/>
        <v>17.728003860989517</v>
      </c>
      <c r="M36">
        <f t="shared" si="14"/>
        <v>1.0492715933597343</v>
      </c>
    </row>
    <row r="37" spans="1:13" x14ac:dyDescent="0.3">
      <c r="A37" s="2">
        <v>3019001</v>
      </c>
      <c r="B37" s="2">
        <v>28</v>
      </c>
      <c r="C37" s="2">
        <v>4.774648</v>
      </c>
      <c r="D37" s="2">
        <v>1</v>
      </c>
      <c r="E37" s="2">
        <v>18</v>
      </c>
      <c r="F37" s="2">
        <v>21</v>
      </c>
      <c r="G37" s="2">
        <v>12.1</v>
      </c>
      <c r="H37">
        <f t="shared" si="10"/>
        <v>5.6443887595577982</v>
      </c>
      <c r="I37">
        <f t="shared" si="11"/>
        <v>-4.6443887595577982</v>
      </c>
      <c r="J37">
        <f t="shared" si="12"/>
        <v>4.6443887595577982</v>
      </c>
      <c r="K37">
        <f>AVERAGE($D$2:$D$403)</f>
        <v>13.910463615920403</v>
      </c>
      <c r="L37">
        <f t="shared" si="13"/>
        <v>166.68007077800451</v>
      </c>
      <c r="M37">
        <f t="shared" si="14"/>
        <v>21.570346949906824</v>
      </c>
    </row>
    <row r="38" spans="1:13" x14ac:dyDescent="0.3">
      <c r="A38" s="2">
        <v>3019001</v>
      </c>
      <c r="B38" s="2">
        <v>4</v>
      </c>
      <c r="C38" s="2">
        <v>6.0478880000000004</v>
      </c>
      <c r="D38" s="2">
        <v>6.85</v>
      </c>
      <c r="E38" s="2">
        <v>18</v>
      </c>
      <c r="F38" s="2">
        <v>21</v>
      </c>
      <c r="G38" s="2">
        <v>12.1</v>
      </c>
      <c r="H38">
        <f t="shared" si="10"/>
        <v>7.1495597259241928</v>
      </c>
      <c r="I38">
        <f t="shared" si="11"/>
        <v>-0.29955972592419311</v>
      </c>
      <c r="J38">
        <f t="shared" si="12"/>
        <v>0.29955972592419311</v>
      </c>
      <c r="K38">
        <f>AVERAGE($D$2:$D$403)</f>
        <v>13.910463615920403</v>
      </c>
      <c r="L38">
        <f t="shared" si="13"/>
        <v>49.850146471735812</v>
      </c>
      <c r="M38">
        <f t="shared" si="14"/>
        <v>8.9736029395777697E-2</v>
      </c>
    </row>
    <row r="39" spans="1:13" x14ac:dyDescent="0.3">
      <c r="A39" s="2">
        <v>3019001</v>
      </c>
      <c r="B39" s="2">
        <v>5</v>
      </c>
      <c r="C39" s="2">
        <v>5.7295780000000001</v>
      </c>
      <c r="D39" s="2">
        <v>5.4249999999999998</v>
      </c>
      <c r="E39" s="2">
        <v>18</v>
      </c>
      <c r="F39" s="2">
        <v>21</v>
      </c>
      <c r="G39" s="2">
        <v>12.1</v>
      </c>
      <c r="H39">
        <f t="shared" si="10"/>
        <v>6.7732669843325937</v>
      </c>
      <c r="I39">
        <f t="shared" si="11"/>
        <v>-1.3482669843325938</v>
      </c>
      <c r="J39">
        <f t="shared" si="12"/>
        <v>1.3482669843325938</v>
      </c>
      <c r="K39">
        <f>AVERAGE($D$2:$D$403)</f>
        <v>13.910463615920403</v>
      </c>
      <c r="L39">
        <f t="shared" si="13"/>
        <v>72.003092777108947</v>
      </c>
      <c r="M39">
        <f t="shared" si="14"/>
        <v>1.8178238610413069</v>
      </c>
    </row>
    <row r="40" spans="1:13" x14ac:dyDescent="0.3">
      <c r="A40" s="2">
        <v>3019001</v>
      </c>
      <c r="B40" s="2">
        <v>25</v>
      </c>
      <c r="C40" s="2">
        <v>3.8197190000000001</v>
      </c>
      <c r="D40" s="2">
        <v>4.95</v>
      </c>
      <c r="E40" s="2">
        <v>18</v>
      </c>
      <c r="F40" s="2">
        <v>21</v>
      </c>
      <c r="G40" s="2">
        <v>12.1</v>
      </c>
      <c r="H40">
        <f t="shared" si="10"/>
        <v>4.5155117169410923</v>
      </c>
      <c r="I40">
        <f t="shared" si="11"/>
        <v>0.43448828305890785</v>
      </c>
      <c r="J40">
        <f t="shared" si="12"/>
        <v>0.43448828305890785</v>
      </c>
      <c r="K40">
        <f>AVERAGE($D$2:$D$403)</f>
        <v>13.910463615920403</v>
      </c>
      <c r="L40">
        <f t="shared" si="13"/>
        <v>80.289908212233357</v>
      </c>
      <c r="M40">
        <f t="shared" si="14"/>
        <v>0.18878006811547762</v>
      </c>
    </row>
    <row r="41" spans="1:13" x14ac:dyDescent="0.3">
      <c r="A41" s="2">
        <v>3021001</v>
      </c>
      <c r="B41" s="2">
        <v>17</v>
      </c>
      <c r="C41" s="2">
        <v>4.4563379999999997</v>
      </c>
      <c r="D41" s="2">
        <v>8.3000000000000007</v>
      </c>
      <c r="E41" s="2">
        <v>7</v>
      </c>
      <c r="F41" s="2">
        <v>10</v>
      </c>
      <c r="G41" s="2">
        <v>17.04</v>
      </c>
      <c r="H41">
        <f t="shared" si="10"/>
        <v>12.191607203396025</v>
      </c>
      <c r="I41">
        <f t="shared" si="11"/>
        <v>-3.8916072033960241</v>
      </c>
      <c r="J41">
        <f t="shared" si="12"/>
        <v>3.8916072033960241</v>
      </c>
      <c r="K41">
        <f>AVERAGE($D$2:$D$403)</f>
        <v>13.910463615920403</v>
      </c>
      <c r="L41">
        <f t="shared" si="13"/>
        <v>31.477301985566633</v>
      </c>
      <c r="M41">
        <f t="shared" si="14"/>
        <v>15.144606625523823</v>
      </c>
    </row>
    <row r="42" spans="1:13" x14ac:dyDescent="0.3">
      <c r="A42" s="2">
        <v>3021001</v>
      </c>
      <c r="B42" s="2">
        <v>16</v>
      </c>
      <c r="C42" s="2">
        <v>2.5464790000000002</v>
      </c>
      <c r="D42" s="2">
        <v>9.1999999999999993</v>
      </c>
      <c r="E42" s="2">
        <v>7</v>
      </c>
      <c r="F42" s="2">
        <v>10</v>
      </c>
      <c r="G42" s="2">
        <v>17.04</v>
      </c>
      <c r="H42">
        <f t="shared" si="10"/>
        <v>6.9666330784820873</v>
      </c>
      <c r="I42">
        <f t="shared" si="11"/>
        <v>2.2333669215179119</v>
      </c>
      <c r="J42">
        <f t="shared" si="12"/>
        <v>2.2333669215179119</v>
      </c>
      <c r="K42">
        <f>AVERAGE($D$2:$D$403)</f>
        <v>13.910463615920403</v>
      </c>
      <c r="L42">
        <f t="shared" si="13"/>
        <v>22.188467476909921</v>
      </c>
      <c r="M42">
        <f t="shared" si="14"/>
        <v>4.9879278061303953</v>
      </c>
    </row>
    <row r="43" spans="1:13" x14ac:dyDescent="0.3">
      <c r="A43" s="2">
        <v>3021001</v>
      </c>
      <c r="B43" s="2">
        <v>48</v>
      </c>
      <c r="C43" s="2">
        <v>4.4563379999999997</v>
      </c>
      <c r="D43" s="2">
        <v>11.6</v>
      </c>
      <c r="E43" s="2">
        <v>7</v>
      </c>
      <c r="F43" s="2">
        <v>10</v>
      </c>
      <c r="G43" s="2">
        <v>17.04</v>
      </c>
      <c r="H43">
        <f t="shared" si="10"/>
        <v>12.191607203396025</v>
      </c>
      <c r="I43">
        <f t="shared" si="11"/>
        <v>-0.59160720339602513</v>
      </c>
      <c r="J43">
        <f t="shared" si="12"/>
        <v>0.59160720339602513</v>
      </c>
      <c r="K43">
        <f>AVERAGE($D$2:$D$403)</f>
        <v>13.910463615920403</v>
      </c>
      <c r="L43">
        <f t="shared" si="13"/>
        <v>5.3382421204919837</v>
      </c>
      <c r="M43">
        <f t="shared" si="14"/>
        <v>0.34999908311006583</v>
      </c>
    </row>
    <row r="44" spans="1:13" x14ac:dyDescent="0.3">
      <c r="A44" s="2">
        <v>3021001</v>
      </c>
      <c r="B44" s="2">
        <v>103</v>
      </c>
      <c r="C44" s="2">
        <v>5.4430990000000001</v>
      </c>
      <c r="D44" s="2">
        <v>13.1</v>
      </c>
      <c r="E44" s="2">
        <v>7</v>
      </c>
      <c r="F44" s="2">
        <v>10</v>
      </c>
      <c r="G44" s="2">
        <v>17.04</v>
      </c>
      <c r="H44">
        <f t="shared" si="10"/>
        <v>14.891178581426656</v>
      </c>
      <c r="I44">
        <f t="shared" si="11"/>
        <v>-1.7911785814266565</v>
      </c>
      <c r="J44">
        <f t="shared" si="12"/>
        <v>1.7911785814266565</v>
      </c>
      <c r="K44">
        <f>AVERAGE($D$2:$D$403)</f>
        <v>13.910463615920403</v>
      </c>
      <c r="L44">
        <f t="shared" si="13"/>
        <v>0.65685127273077459</v>
      </c>
      <c r="M44">
        <f t="shared" si="14"/>
        <v>3.2083207105616096</v>
      </c>
    </row>
    <row r="45" spans="1:13" x14ac:dyDescent="0.3">
      <c r="A45" s="2">
        <v>3021001</v>
      </c>
      <c r="B45" s="2">
        <v>71</v>
      </c>
      <c r="C45" s="2">
        <v>1.909859</v>
      </c>
      <c r="D45" s="2">
        <v>2.7</v>
      </c>
      <c r="E45" s="2">
        <v>7</v>
      </c>
      <c r="F45" s="2">
        <v>10</v>
      </c>
      <c r="G45" s="2">
        <v>17.04</v>
      </c>
      <c r="H45">
        <f t="shared" si="10"/>
        <v>5.2249741249139383</v>
      </c>
      <c r="I45">
        <f t="shared" si="11"/>
        <v>-2.5249741249139381</v>
      </c>
      <c r="J45">
        <f t="shared" si="12"/>
        <v>2.5249741249139381</v>
      </c>
      <c r="K45">
        <f>AVERAGE($D$2:$D$403)</f>
        <v>13.910463615920403</v>
      </c>
      <c r="L45">
        <f t="shared" si="13"/>
        <v>125.67449448387516</v>
      </c>
      <c r="M45">
        <f t="shared" si="14"/>
        <v>6.3754943314849077</v>
      </c>
    </row>
    <row r="46" spans="1:13" x14ac:dyDescent="0.3">
      <c r="A46" s="2">
        <v>3021001</v>
      </c>
      <c r="B46" s="2">
        <v>109</v>
      </c>
      <c r="C46" s="2">
        <v>1.273239</v>
      </c>
      <c r="D46" s="2">
        <v>9.35</v>
      </c>
      <c r="E46" s="2">
        <v>7</v>
      </c>
      <c r="F46" s="2">
        <v>10</v>
      </c>
      <c r="G46" s="2">
        <v>17.04</v>
      </c>
      <c r="H46">
        <f t="shared" si="10"/>
        <v>3.4833151713457893</v>
      </c>
      <c r="I46">
        <f t="shared" si="11"/>
        <v>5.8666848286542104</v>
      </c>
      <c r="J46">
        <f t="shared" si="12"/>
        <v>5.8666848286542104</v>
      </c>
      <c r="K46">
        <f>AVERAGE($D$2:$D$403)</f>
        <v>13.910463615920403</v>
      </c>
      <c r="L46">
        <f t="shared" si="13"/>
        <v>20.797828392133798</v>
      </c>
      <c r="M46">
        <f t="shared" si="14"/>
        <v>34.417990878761479</v>
      </c>
    </row>
    <row r="47" spans="1:13" x14ac:dyDescent="0.3">
      <c r="A47" s="2">
        <v>3021001</v>
      </c>
      <c r="B47" s="2">
        <v>11</v>
      </c>
      <c r="C47" s="2">
        <v>0.63661970000000001</v>
      </c>
      <c r="D47" s="2">
        <v>10.1</v>
      </c>
      <c r="E47" s="2">
        <v>7</v>
      </c>
      <c r="F47" s="2">
        <v>10</v>
      </c>
      <c r="G47" s="2">
        <v>17.04</v>
      </c>
      <c r="H47">
        <f t="shared" si="10"/>
        <v>1.7416581328309964</v>
      </c>
      <c r="I47">
        <f t="shared" si="11"/>
        <v>8.3583418671690026</v>
      </c>
      <c r="J47">
        <f t="shared" si="12"/>
        <v>8.3583418671690026</v>
      </c>
      <c r="K47">
        <f>AVERAGE($D$2:$D$403)</f>
        <v>13.910463615920403</v>
      </c>
      <c r="L47">
        <f t="shared" si="13"/>
        <v>14.519632968253193</v>
      </c>
      <c r="M47">
        <f t="shared" si="14"/>
        <v>69.861878768470206</v>
      </c>
    </row>
    <row r="48" spans="1:13" x14ac:dyDescent="0.3">
      <c r="A48" s="2">
        <v>3021001</v>
      </c>
      <c r="B48" s="2">
        <v>28</v>
      </c>
      <c r="C48" s="2">
        <v>0.47746480000000002</v>
      </c>
      <c r="D48" s="2">
        <v>3</v>
      </c>
      <c r="E48" s="2">
        <v>7</v>
      </c>
      <c r="F48" s="2">
        <v>10</v>
      </c>
      <c r="G48" s="2">
        <v>17.04</v>
      </c>
      <c r="H48">
        <f t="shared" si="10"/>
        <v>1.3062436680180101</v>
      </c>
      <c r="I48">
        <f t="shared" si="11"/>
        <v>1.6937563319819899</v>
      </c>
      <c r="J48">
        <f t="shared" si="12"/>
        <v>1.6937563319819899</v>
      </c>
      <c r="K48">
        <f>AVERAGE($D$2:$D$403)</f>
        <v>13.910463615920403</v>
      </c>
      <c r="L48">
        <f t="shared" si="13"/>
        <v>119.03821631432291</v>
      </c>
      <c r="M48">
        <f t="shared" si="14"/>
        <v>2.8688105121290848</v>
      </c>
    </row>
    <row r="49" spans="1:13" x14ac:dyDescent="0.3">
      <c r="A49" s="2">
        <v>3021001</v>
      </c>
      <c r="B49" s="2">
        <v>44</v>
      </c>
      <c r="C49" s="2">
        <v>7.3211269999999997</v>
      </c>
      <c r="D49" s="2">
        <v>13.7</v>
      </c>
      <c r="E49" s="2">
        <v>7</v>
      </c>
      <c r="F49" s="2">
        <v>10</v>
      </c>
      <c r="G49" s="2">
        <v>17.04</v>
      </c>
      <c r="H49">
        <f t="shared" si="10"/>
        <v>20.029069758662185</v>
      </c>
      <c r="I49">
        <f t="shared" si="11"/>
        <v>-6.329069758662186</v>
      </c>
      <c r="J49">
        <f t="shared" si="12"/>
        <v>6.329069758662186</v>
      </c>
      <c r="K49">
        <f>AVERAGE($D$2:$D$403)</f>
        <v>13.910463615920403</v>
      </c>
      <c r="L49">
        <f t="shared" si="13"/>
        <v>4.4294933626291083E-2</v>
      </c>
      <c r="M49">
        <f t="shared" si="14"/>
        <v>40.057124010012224</v>
      </c>
    </row>
    <row r="50" spans="1:13" x14ac:dyDescent="0.3">
      <c r="A50" s="2">
        <v>3021001</v>
      </c>
      <c r="B50" s="2">
        <v>41</v>
      </c>
      <c r="C50" s="2">
        <v>6.6845080000000001</v>
      </c>
      <c r="D50" s="2">
        <v>6.6</v>
      </c>
      <c r="E50" s="2">
        <v>7</v>
      </c>
      <c r="F50" s="2">
        <v>10</v>
      </c>
      <c r="G50" s="2">
        <v>17.04</v>
      </c>
      <c r="H50">
        <f t="shared" si="10"/>
        <v>18.287413540884547</v>
      </c>
      <c r="I50">
        <f t="shared" si="11"/>
        <v>-11.687413540884547</v>
      </c>
      <c r="J50">
        <f t="shared" si="12"/>
        <v>11.687413540884547</v>
      </c>
      <c r="K50">
        <f>AVERAGE($D$2:$D$403)</f>
        <v>13.910463615920403</v>
      </c>
      <c r="L50">
        <f t="shared" si="13"/>
        <v>53.442878279696018</v>
      </c>
      <c r="M50">
        <f t="shared" si="14"/>
        <v>136.59563527565146</v>
      </c>
    </row>
    <row r="51" spans="1:13" x14ac:dyDescent="0.3">
      <c r="A51" s="2">
        <v>3021001</v>
      </c>
      <c r="B51" s="2">
        <v>45</v>
      </c>
      <c r="C51" s="2">
        <v>0.95492960000000005</v>
      </c>
      <c r="D51" s="2">
        <v>10.1</v>
      </c>
      <c r="E51" s="2">
        <v>7</v>
      </c>
      <c r="F51" s="2">
        <v>10</v>
      </c>
      <c r="G51" s="2">
        <v>17.04</v>
      </c>
      <c r="H51">
        <f t="shared" si="10"/>
        <v>2.6124873360360201</v>
      </c>
      <c r="I51">
        <f t="shared" si="11"/>
        <v>7.4875126639639795</v>
      </c>
      <c r="J51">
        <f t="shared" si="12"/>
        <v>7.4875126639639795</v>
      </c>
      <c r="K51">
        <f>AVERAGE($D$2:$D$403)</f>
        <v>13.910463615920403</v>
      </c>
      <c r="L51">
        <f t="shared" si="13"/>
        <v>14.519632968253193</v>
      </c>
      <c r="M51">
        <f t="shared" si="14"/>
        <v>56.06284589302097</v>
      </c>
    </row>
    <row r="52" spans="1:13" x14ac:dyDescent="0.3">
      <c r="A52" s="2">
        <v>3021001</v>
      </c>
      <c r="B52" s="2">
        <v>42</v>
      </c>
      <c r="C52" s="2">
        <v>0.79577469999999995</v>
      </c>
      <c r="D52" s="2">
        <v>9.35</v>
      </c>
      <c r="E52" s="2">
        <v>7</v>
      </c>
      <c r="F52" s="2">
        <v>10</v>
      </c>
      <c r="G52" s="2">
        <v>17.04</v>
      </c>
      <c r="H52">
        <f t="shared" si="10"/>
        <v>2.1770728712230332</v>
      </c>
      <c r="I52">
        <f t="shared" si="11"/>
        <v>7.1729271287769665</v>
      </c>
      <c r="J52">
        <f t="shared" si="12"/>
        <v>7.1729271287769665</v>
      </c>
      <c r="K52">
        <f>AVERAGE($D$2:$D$403)</f>
        <v>13.910463615920403</v>
      </c>
      <c r="L52">
        <f t="shared" si="13"/>
        <v>20.797828392133798</v>
      </c>
      <c r="M52">
        <f t="shared" si="14"/>
        <v>51.450883594744575</v>
      </c>
    </row>
    <row r="53" spans="1:13" x14ac:dyDescent="0.3">
      <c r="A53" s="2">
        <v>3021001</v>
      </c>
      <c r="B53" s="2">
        <v>10</v>
      </c>
      <c r="C53" s="2">
        <v>7.0028180000000004</v>
      </c>
      <c r="D53" s="2">
        <v>16.149999999999999</v>
      </c>
      <c r="E53" s="2">
        <v>7</v>
      </c>
      <c r="F53" s="2">
        <v>10</v>
      </c>
      <c r="G53" s="2">
        <v>17.04</v>
      </c>
      <c r="H53">
        <f t="shared" si="10"/>
        <v>19.158243017668621</v>
      </c>
      <c r="I53">
        <f t="shared" si="11"/>
        <v>-3.0082430176686223</v>
      </c>
      <c r="J53">
        <f t="shared" si="12"/>
        <v>3.0082430176686223</v>
      </c>
      <c r="K53">
        <f>AVERAGE($D$2:$D$403)</f>
        <v>13.910463615920403</v>
      </c>
      <c r="L53">
        <f t="shared" si="13"/>
        <v>5.0155232156163114</v>
      </c>
      <c r="M53">
        <f t="shared" si="14"/>
        <v>9.0495260533520199</v>
      </c>
    </row>
    <row r="54" spans="1:13" x14ac:dyDescent="0.3">
      <c r="A54" s="2">
        <v>3021001</v>
      </c>
      <c r="B54" s="2">
        <v>1</v>
      </c>
      <c r="C54" s="2">
        <v>2.7056339999999999</v>
      </c>
      <c r="D54" s="2">
        <v>9.2744999999999997</v>
      </c>
      <c r="E54" s="2">
        <v>7</v>
      </c>
      <c r="F54" s="2">
        <v>10</v>
      </c>
      <c r="G54" s="2">
        <v>17.04</v>
      </c>
      <c r="H54">
        <f t="shared" si="10"/>
        <v>7.4020478168741235</v>
      </c>
      <c r="I54">
        <f t="shared" si="11"/>
        <v>1.8724521831258762</v>
      </c>
      <c r="J54">
        <f t="shared" si="12"/>
        <v>1.8724521831258762</v>
      </c>
      <c r="K54">
        <f>AVERAGE($D$2:$D$403)</f>
        <v>13.910463615920403</v>
      </c>
      <c r="L54">
        <f t="shared" si="13"/>
        <v>21.492158648137778</v>
      </c>
      <c r="M54">
        <f t="shared" si="14"/>
        <v>3.5060771780928599</v>
      </c>
    </row>
    <row r="55" spans="1:13" x14ac:dyDescent="0.3">
      <c r="A55" s="2">
        <v>3021001</v>
      </c>
      <c r="B55" s="2">
        <v>13</v>
      </c>
      <c r="C55" s="2">
        <v>3.0239440000000002</v>
      </c>
      <c r="D55" s="2">
        <v>6.75</v>
      </c>
      <c r="E55" s="2">
        <v>7</v>
      </c>
      <c r="F55" s="2">
        <v>10</v>
      </c>
      <c r="G55" s="2">
        <v>17.04</v>
      </c>
      <c r="H55">
        <f t="shared" si="10"/>
        <v>8.2728772936581993</v>
      </c>
      <c r="I55">
        <f t="shared" si="11"/>
        <v>-1.5228772936581993</v>
      </c>
      <c r="J55">
        <f t="shared" si="12"/>
        <v>1.5228772936581993</v>
      </c>
      <c r="K55">
        <f>AVERAGE($D$2:$D$403)</f>
        <v>13.910463615920403</v>
      </c>
      <c r="L55">
        <f t="shared" si="13"/>
        <v>51.272239194919891</v>
      </c>
      <c r="M55">
        <f t="shared" si="14"/>
        <v>2.3191552515397214</v>
      </c>
    </row>
    <row r="56" spans="1:13" x14ac:dyDescent="0.3">
      <c r="A56" s="2">
        <v>3021001</v>
      </c>
      <c r="B56" s="2">
        <v>66</v>
      </c>
      <c r="C56" s="2">
        <v>2.9284509999999999</v>
      </c>
      <c r="D56" s="2">
        <v>7.65</v>
      </c>
      <c r="E56" s="2">
        <v>7</v>
      </c>
      <c r="F56" s="2">
        <v>10</v>
      </c>
      <c r="G56" s="2">
        <v>17.04</v>
      </c>
      <c r="H56">
        <f t="shared" si="10"/>
        <v>8.0116284506229754</v>
      </c>
      <c r="I56">
        <f t="shared" si="11"/>
        <v>-0.361628450622975</v>
      </c>
      <c r="J56">
        <f t="shared" si="12"/>
        <v>0.361628450622975</v>
      </c>
      <c r="K56">
        <f>AVERAGE($D$2:$D$403)</f>
        <v>13.910463615920403</v>
      </c>
      <c r="L56">
        <f t="shared" si="13"/>
        <v>39.193404686263158</v>
      </c>
      <c r="M56">
        <f t="shared" si="14"/>
        <v>0.13077513629997348</v>
      </c>
    </row>
    <row r="57" spans="1:13" x14ac:dyDescent="0.3">
      <c r="A57" s="2">
        <v>3021001</v>
      </c>
      <c r="B57" s="2">
        <v>67</v>
      </c>
      <c r="C57" s="2">
        <v>1.114085</v>
      </c>
      <c r="D57" s="2">
        <v>6.25</v>
      </c>
      <c r="E57" s="2">
        <v>7</v>
      </c>
      <c r="F57" s="2">
        <v>10</v>
      </c>
      <c r="G57" s="2">
        <v>17.04</v>
      </c>
      <c r="H57">
        <f t="shared" si="10"/>
        <v>3.0479031687442606</v>
      </c>
      <c r="I57">
        <f t="shared" si="11"/>
        <v>3.2020968312557394</v>
      </c>
      <c r="J57">
        <f t="shared" si="12"/>
        <v>3.2020968312557394</v>
      </c>
      <c r="K57">
        <f>AVERAGE($D$2:$D$403)</f>
        <v>13.910463615920403</v>
      </c>
      <c r="L57">
        <f t="shared" si="13"/>
        <v>58.68270281084029</v>
      </c>
      <c r="M57">
        <f t="shared" si="14"/>
        <v>10.253424116738048</v>
      </c>
    </row>
    <row r="58" spans="1:13" x14ac:dyDescent="0.3">
      <c r="A58" s="2">
        <v>3021001</v>
      </c>
      <c r="B58" s="2">
        <v>7</v>
      </c>
      <c r="C58" s="2">
        <v>0.31830989999999998</v>
      </c>
      <c r="D58" s="2">
        <v>6</v>
      </c>
      <c r="E58" s="2">
        <v>7</v>
      </c>
      <c r="F58" s="2">
        <v>10</v>
      </c>
      <c r="G58" s="2">
        <v>17.04</v>
      </c>
      <c r="H58">
        <f t="shared" si="10"/>
        <v>0.87082920320502355</v>
      </c>
      <c r="I58">
        <f t="shared" si="11"/>
        <v>5.1291707967949769</v>
      </c>
      <c r="J58">
        <f t="shared" si="12"/>
        <v>5.1291707967949769</v>
      </c>
      <c r="K58">
        <f>AVERAGE($D$2:$D$403)</f>
        <v>13.910463615920403</v>
      </c>
      <c r="L58">
        <f t="shared" si="13"/>
        <v>62.575434618800493</v>
      </c>
      <c r="M58">
        <f t="shared" si="14"/>
        <v>26.308393062694417</v>
      </c>
    </row>
    <row r="59" spans="1:13" x14ac:dyDescent="0.3">
      <c r="A59" s="2">
        <v>3021001</v>
      </c>
      <c r="B59" s="2">
        <v>57</v>
      </c>
      <c r="C59" s="2">
        <v>2.7056339999999999</v>
      </c>
      <c r="D59" s="2">
        <v>8.8000000000000007</v>
      </c>
      <c r="E59" s="2">
        <v>7</v>
      </c>
      <c r="F59" s="2">
        <v>10</v>
      </c>
      <c r="G59" s="2">
        <v>17.04</v>
      </c>
      <c r="H59">
        <f t="shared" si="10"/>
        <v>7.4020478168741235</v>
      </c>
      <c r="I59">
        <f t="shared" si="11"/>
        <v>1.3979521831258772</v>
      </c>
      <c r="J59">
        <f t="shared" si="12"/>
        <v>1.3979521831258772</v>
      </c>
      <c r="K59">
        <f>AVERAGE($D$2:$D$403)</f>
        <v>13.910463615920403</v>
      </c>
      <c r="L59">
        <f t="shared" si="13"/>
        <v>26.116838369646231</v>
      </c>
      <c r="M59">
        <f t="shared" si="14"/>
        <v>1.9542703063064062</v>
      </c>
    </row>
    <row r="60" spans="1:13" x14ac:dyDescent="0.3">
      <c r="A60" s="2">
        <v>3021001</v>
      </c>
      <c r="B60" s="2">
        <v>50</v>
      </c>
      <c r="C60" s="2">
        <v>1.5915490000000001</v>
      </c>
      <c r="D60" s="2">
        <v>11.45</v>
      </c>
      <c r="E60" s="2">
        <v>7</v>
      </c>
      <c r="F60" s="2">
        <v>10</v>
      </c>
      <c r="G60" s="2">
        <v>17.04</v>
      </c>
      <c r="H60">
        <f t="shared" si="10"/>
        <v>4.3541446481298642</v>
      </c>
      <c r="I60">
        <f t="shared" si="11"/>
        <v>7.0958553518701351</v>
      </c>
      <c r="J60">
        <f t="shared" si="12"/>
        <v>7.0958553518701351</v>
      </c>
      <c r="K60">
        <f>AVERAGE($D$2:$D$403)</f>
        <v>13.910463615920403</v>
      </c>
      <c r="L60">
        <f t="shared" si="13"/>
        <v>6.0538812052681061</v>
      </c>
      <c r="M60">
        <f t="shared" si="14"/>
        <v>50.351163174664038</v>
      </c>
    </row>
    <row r="61" spans="1:13" x14ac:dyDescent="0.3">
      <c r="A61" s="2">
        <v>3021001</v>
      </c>
      <c r="B61" s="2">
        <v>68</v>
      </c>
      <c r="C61" s="2">
        <v>2.864789</v>
      </c>
      <c r="D61" s="2">
        <v>9.1</v>
      </c>
      <c r="E61" s="2">
        <v>7</v>
      </c>
      <c r="F61" s="2">
        <v>10</v>
      </c>
      <c r="G61" s="2">
        <v>17.04</v>
      </c>
      <c r="H61">
        <f t="shared" si="10"/>
        <v>7.8374625552661614</v>
      </c>
      <c r="I61">
        <f t="shared" si="11"/>
        <v>1.2625374447338382</v>
      </c>
      <c r="J61">
        <f t="shared" si="12"/>
        <v>1.2625374447338382</v>
      </c>
      <c r="K61">
        <f>AVERAGE($D$2:$D$403)</f>
        <v>13.910463615920403</v>
      </c>
      <c r="L61">
        <f t="shared" si="13"/>
        <v>23.140560200094001</v>
      </c>
      <c r="M61">
        <f t="shared" si="14"/>
        <v>1.5940007993550496</v>
      </c>
    </row>
    <row r="62" spans="1:13" x14ac:dyDescent="0.3">
      <c r="A62" s="2">
        <v>3021001</v>
      </c>
      <c r="B62" s="2">
        <v>8</v>
      </c>
      <c r="C62" s="2">
        <v>3.3422540000000001</v>
      </c>
      <c r="D62" s="2">
        <v>9.9499999999999993</v>
      </c>
      <c r="E62" s="2">
        <v>7</v>
      </c>
      <c r="F62" s="2">
        <v>10</v>
      </c>
      <c r="G62" s="2">
        <v>17.04</v>
      </c>
      <c r="H62">
        <f t="shared" si="10"/>
        <v>9.1437067704422734</v>
      </c>
      <c r="I62">
        <f t="shared" si="11"/>
        <v>0.80629322955772587</v>
      </c>
      <c r="J62">
        <f t="shared" si="12"/>
        <v>0.80629322955772587</v>
      </c>
      <c r="K62">
        <f>AVERAGE($D$2:$D$403)</f>
        <v>13.910463615920403</v>
      </c>
      <c r="L62">
        <f t="shared" si="13"/>
        <v>15.685272053029317</v>
      </c>
      <c r="M62">
        <f t="shared" si="14"/>
        <v>0.65010877203062767</v>
      </c>
    </row>
    <row r="63" spans="1:13" x14ac:dyDescent="0.3">
      <c r="A63" s="2">
        <v>3021001</v>
      </c>
      <c r="B63" s="2">
        <v>5</v>
      </c>
      <c r="C63" s="2">
        <v>3.8197190000000001</v>
      </c>
      <c r="D63" s="2">
        <v>12.6</v>
      </c>
      <c r="E63" s="2">
        <v>7</v>
      </c>
      <c r="F63" s="2">
        <v>10</v>
      </c>
      <c r="G63" s="2">
        <v>17.04</v>
      </c>
      <c r="H63">
        <f t="shared" si="10"/>
        <v>10.449950985618385</v>
      </c>
      <c r="I63">
        <f t="shared" si="11"/>
        <v>2.1500490143816151</v>
      </c>
      <c r="J63">
        <f t="shared" si="12"/>
        <v>2.1500490143816151</v>
      </c>
      <c r="K63">
        <f>AVERAGE($D$2:$D$403)</f>
        <v>13.910463615920403</v>
      </c>
      <c r="L63">
        <f t="shared" si="13"/>
        <v>1.7173148886511778</v>
      </c>
      <c r="M63">
        <f t="shared" si="14"/>
        <v>4.6227107642433545</v>
      </c>
    </row>
    <row r="64" spans="1:13" x14ac:dyDescent="0.3">
      <c r="A64" s="2">
        <v>3021001</v>
      </c>
      <c r="B64" s="2">
        <v>93</v>
      </c>
      <c r="C64" s="2">
        <v>3.1830989999999999</v>
      </c>
      <c r="D64" s="2">
        <v>7.55</v>
      </c>
      <c r="E64" s="2">
        <v>7</v>
      </c>
      <c r="F64" s="2">
        <v>10</v>
      </c>
      <c r="G64" s="2">
        <v>17.04</v>
      </c>
      <c r="H64">
        <f t="shared" si="10"/>
        <v>8.7082920320502364</v>
      </c>
      <c r="I64">
        <f t="shared" si="11"/>
        <v>-1.1582920320502366</v>
      </c>
      <c r="J64">
        <f t="shared" si="12"/>
        <v>1.1582920320502366</v>
      </c>
      <c r="K64">
        <f>AVERAGE($D$2:$D$403)</f>
        <v>13.910463615920403</v>
      </c>
      <c r="L64">
        <f t="shared" si="13"/>
        <v>40.455497409447247</v>
      </c>
      <c r="M64">
        <f t="shared" si="14"/>
        <v>1.3416404315110662</v>
      </c>
    </row>
    <row r="65" spans="1:13" x14ac:dyDescent="0.3">
      <c r="A65" s="2">
        <v>3021001</v>
      </c>
      <c r="B65" s="2">
        <v>90</v>
      </c>
      <c r="C65" s="2">
        <v>3.8197190000000001</v>
      </c>
      <c r="D65" s="2">
        <v>11.95</v>
      </c>
      <c r="E65" s="2">
        <v>7</v>
      </c>
      <c r="F65" s="2">
        <v>10</v>
      </c>
      <c r="G65" s="2">
        <v>17.04</v>
      </c>
      <c r="H65">
        <f t="shared" si="10"/>
        <v>10.449950985618385</v>
      </c>
      <c r="I65">
        <f t="shared" si="11"/>
        <v>1.5000490143816148</v>
      </c>
      <c r="J65">
        <f t="shared" si="12"/>
        <v>1.5000490143816148</v>
      </c>
      <c r="K65">
        <f>AVERAGE($D$2:$D$403)</f>
        <v>13.910463615920403</v>
      </c>
      <c r="L65">
        <f t="shared" si="13"/>
        <v>3.8434175893477032</v>
      </c>
      <c r="M65">
        <f t="shared" si="14"/>
        <v>2.2501470455472541</v>
      </c>
    </row>
    <row r="66" spans="1:13" x14ac:dyDescent="0.3">
      <c r="A66" s="2">
        <v>3021001</v>
      </c>
      <c r="B66" s="2">
        <v>89</v>
      </c>
      <c r="C66" s="2">
        <v>3.6605639999999999</v>
      </c>
      <c r="D66" s="2">
        <v>10.3</v>
      </c>
      <c r="E66" s="2">
        <v>7</v>
      </c>
      <c r="F66" s="2">
        <v>10</v>
      </c>
      <c r="G66" s="2">
        <v>17.04</v>
      </c>
      <c r="H66">
        <f t="shared" si="10"/>
        <v>10.014536247226347</v>
      </c>
      <c r="I66">
        <f t="shared" si="11"/>
        <v>0.28546375277365321</v>
      </c>
      <c r="J66">
        <f t="shared" si="12"/>
        <v>0.28546375277365321</v>
      </c>
      <c r="K66">
        <f>AVERAGE($D$2:$D$403)</f>
        <v>13.910463615920403</v>
      </c>
      <c r="L66">
        <f t="shared" si="13"/>
        <v>13.035447521885024</v>
      </c>
      <c r="M66">
        <f t="shared" si="14"/>
        <v>8.1489554147617396E-2</v>
      </c>
    </row>
    <row r="67" spans="1:13" x14ac:dyDescent="0.3">
      <c r="A67" s="2">
        <v>3021001</v>
      </c>
      <c r="B67" s="2">
        <v>88</v>
      </c>
      <c r="C67" s="2">
        <v>3.8197190000000001</v>
      </c>
      <c r="D67" s="2">
        <v>11.75</v>
      </c>
      <c r="E67" s="2">
        <v>7</v>
      </c>
      <c r="F67" s="2">
        <v>10</v>
      </c>
      <c r="G67" s="2">
        <v>17.04</v>
      </c>
      <c r="H67">
        <f t="shared" si="10"/>
        <v>10.449950985618385</v>
      </c>
      <c r="I67">
        <f t="shared" si="11"/>
        <v>1.3000490143816155</v>
      </c>
      <c r="J67">
        <f t="shared" si="12"/>
        <v>1.3000490143816155</v>
      </c>
      <c r="K67">
        <f>AVERAGE($D$2:$D$403)</f>
        <v>13.910463615920403</v>
      </c>
      <c r="L67">
        <f t="shared" si="13"/>
        <v>4.6676030357158611</v>
      </c>
      <c r="M67">
        <f t="shared" si="14"/>
        <v>1.6901274397946098</v>
      </c>
    </row>
    <row r="68" spans="1:13" x14ac:dyDescent="0.3">
      <c r="A68" s="3">
        <v>3005002</v>
      </c>
      <c r="B68" s="3">
        <v>31</v>
      </c>
      <c r="C68" s="3">
        <v>9.2309870000000007</v>
      </c>
      <c r="D68" s="3">
        <v>11.33183</v>
      </c>
      <c r="E68" s="3">
        <v>17</v>
      </c>
      <c r="F68" s="3">
        <v>20</v>
      </c>
      <c r="G68" s="3">
        <v>16.079999999999998</v>
      </c>
      <c r="H68">
        <f t="shared" ref="H68:H81" si="15">C68*EXP(-27.22989*(1/(F68^1.12638)-1/(E68^1.12638)))</f>
        <v>11.132467118728806</v>
      </c>
      <c r="I68">
        <f t="shared" ref="I68:I81" si="16">D68-H68</f>
        <v>0.19936288127119361</v>
      </c>
      <c r="J68">
        <f t="shared" ref="J68:J82" si="17">ABS(I68)</f>
        <v>0.19936288127119361</v>
      </c>
      <c r="K68">
        <f>AVERAGE($D$2:$D$403)</f>
        <v>13.910463615920403</v>
      </c>
      <c r="L68">
        <f t="shared" ref="L68:L81" si="18">(D68-K68)^2</f>
        <v>6.6493513251547309</v>
      </c>
      <c r="M68">
        <f t="shared" ref="M68:M82" si="19">I68^2</f>
        <v>3.9745558428752041E-2</v>
      </c>
    </row>
    <row r="69" spans="1:13" x14ac:dyDescent="0.3">
      <c r="A69" s="3">
        <v>3005002</v>
      </c>
      <c r="B69" s="3">
        <v>32</v>
      </c>
      <c r="C69" s="3">
        <v>5.4112679999999997</v>
      </c>
      <c r="D69" s="3">
        <v>11.93662</v>
      </c>
      <c r="E69" s="3">
        <v>17</v>
      </c>
      <c r="F69" s="3">
        <v>20</v>
      </c>
      <c r="G69" s="3">
        <v>16.079999999999998</v>
      </c>
      <c r="H69">
        <f t="shared" si="15"/>
        <v>6.5259287095333773</v>
      </c>
      <c r="I69">
        <f t="shared" si="16"/>
        <v>5.4106912904666222</v>
      </c>
      <c r="J69">
        <f t="shared" si="17"/>
        <v>5.4106912904666222</v>
      </c>
      <c r="K69">
        <f>AVERAGE($D$2:$D$403)</f>
        <v>13.910463615920403</v>
      </c>
      <c r="L69">
        <f t="shared" si="18"/>
        <v>3.896058620109732</v>
      </c>
      <c r="M69">
        <f t="shared" si="19"/>
        <v>29.275580240731362</v>
      </c>
    </row>
    <row r="70" spans="1:13" x14ac:dyDescent="0.3">
      <c r="A70" s="3">
        <v>3005002</v>
      </c>
      <c r="B70" s="3">
        <v>12</v>
      </c>
      <c r="C70" s="3">
        <v>7.4802819999999999</v>
      </c>
      <c r="D70" s="3">
        <v>9.7084510000000002</v>
      </c>
      <c r="E70" s="3">
        <v>17</v>
      </c>
      <c r="F70" s="3">
        <v>20</v>
      </c>
      <c r="G70" s="3">
        <v>16.079999999999998</v>
      </c>
      <c r="H70">
        <f t="shared" si="15"/>
        <v>9.021136461769359</v>
      </c>
      <c r="I70">
        <f t="shared" si="16"/>
        <v>0.68731453823064115</v>
      </c>
      <c r="J70">
        <f t="shared" si="17"/>
        <v>0.68731453823064115</v>
      </c>
      <c r="K70">
        <f>AVERAGE($D$2:$D$403)</f>
        <v>13.910463615920403</v>
      </c>
      <c r="L70">
        <f t="shared" si="18"/>
        <v>17.656910024354225</v>
      </c>
      <c r="M70">
        <f t="shared" si="19"/>
        <v>0.47240127446319946</v>
      </c>
    </row>
    <row r="71" spans="1:13" x14ac:dyDescent="0.3">
      <c r="A71" s="3">
        <v>3005002</v>
      </c>
      <c r="B71" s="3">
        <v>18</v>
      </c>
      <c r="C71" s="3">
        <v>15.91549</v>
      </c>
      <c r="D71" s="3">
        <v>20.626480000000001</v>
      </c>
      <c r="E71" s="3">
        <v>17</v>
      </c>
      <c r="F71" s="3">
        <v>20</v>
      </c>
      <c r="G71" s="3">
        <v>16.079999999999998</v>
      </c>
      <c r="H71">
        <f t="shared" si="15"/>
        <v>19.1939030033795</v>
      </c>
      <c r="I71">
        <f t="shared" si="16"/>
        <v>1.4325769966205009</v>
      </c>
      <c r="J71">
        <f t="shared" si="17"/>
        <v>1.4325769966205009</v>
      </c>
      <c r="K71">
        <f>AVERAGE($D$2:$D$403)</f>
        <v>13.910463615920403</v>
      </c>
      <c r="L71">
        <f t="shared" si="18"/>
        <v>45.104876071225597</v>
      </c>
      <c r="M71">
        <f t="shared" si="19"/>
        <v>2.0522768512462144</v>
      </c>
    </row>
    <row r="72" spans="1:13" x14ac:dyDescent="0.3">
      <c r="A72" s="3">
        <v>3005002</v>
      </c>
      <c r="B72" s="3">
        <v>19</v>
      </c>
      <c r="C72" s="3">
        <v>10.50423</v>
      </c>
      <c r="D72" s="3">
        <v>12.859719999999999</v>
      </c>
      <c r="E72" s="3">
        <v>17</v>
      </c>
      <c r="F72" s="3">
        <v>20</v>
      </c>
      <c r="G72" s="3">
        <v>16.079999999999998</v>
      </c>
      <c r="H72">
        <f t="shared" si="15"/>
        <v>12.667983941756681</v>
      </c>
      <c r="I72">
        <f t="shared" si="16"/>
        <v>0.1917360582433183</v>
      </c>
      <c r="J72">
        <f t="shared" si="17"/>
        <v>0.1917360582433183</v>
      </c>
      <c r="K72">
        <f>AVERAGE($D$2:$D$403)</f>
        <v>13.910463615920403</v>
      </c>
      <c r="L72">
        <f t="shared" si="18"/>
        <v>1.104062146397484</v>
      </c>
      <c r="M72">
        <f t="shared" si="19"/>
        <v>3.676271603068515E-2</v>
      </c>
    </row>
    <row r="73" spans="1:13" x14ac:dyDescent="0.3">
      <c r="A73" s="3">
        <v>3005002</v>
      </c>
      <c r="B73" s="3">
        <v>20</v>
      </c>
      <c r="C73" s="3">
        <v>17.18873</v>
      </c>
      <c r="D73" s="3">
        <v>18.939440000000001</v>
      </c>
      <c r="E73" s="3">
        <v>17</v>
      </c>
      <c r="F73" s="3">
        <v>20</v>
      </c>
      <c r="G73" s="3">
        <v>16.079999999999998</v>
      </c>
      <c r="H73">
        <f t="shared" si="15"/>
        <v>20.729416208440917</v>
      </c>
      <c r="I73">
        <f t="shared" si="16"/>
        <v>-1.7899762084409154</v>
      </c>
      <c r="J73">
        <f t="shared" si="17"/>
        <v>1.7899762084409154</v>
      </c>
      <c r="K73">
        <f>AVERAGE($D$2:$D$403)</f>
        <v>13.910463615920403</v>
      </c>
      <c r="L73">
        <f t="shared" si="18"/>
        <v>25.290603471630313</v>
      </c>
      <c r="M73">
        <f t="shared" si="19"/>
        <v>3.2040148267845154</v>
      </c>
    </row>
    <row r="74" spans="1:13" x14ac:dyDescent="0.3">
      <c r="A74" s="3">
        <v>3005002</v>
      </c>
      <c r="B74" s="3">
        <v>21</v>
      </c>
      <c r="C74" s="3">
        <v>11.618309999999999</v>
      </c>
      <c r="D74" s="3">
        <v>13.1462</v>
      </c>
      <c r="E74" s="3">
        <v>17</v>
      </c>
      <c r="F74" s="3">
        <v>20</v>
      </c>
      <c r="G74" s="3">
        <v>16.079999999999998</v>
      </c>
      <c r="H74">
        <f t="shared" si="15"/>
        <v>14.011551966241319</v>
      </c>
      <c r="I74">
        <f t="shared" si="16"/>
        <v>-0.86535196624131849</v>
      </c>
      <c r="J74">
        <f t="shared" si="17"/>
        <v>0.86535196624131849</v>
      </c>
      <c r="K74">
        <f>AVERAGE($D$2:$D$403)</f>
        <v>13.910463615920403</v>
      </c>
      <c r="L74">
        <f t="shared" si="18"/>
        <v>0.58409887461972831</v>
      </c>
      <c r="M74">
        <f t="shared" si="19"/>
        <v>0.74883402547771605</v>
      </c>
    </row>
    <row r="75" spans="1:13" x14ac:dyDescent="0.3">
      <c r="A75" s="3">
        <v>3005002</v>
      </c>
      <c r="B75" s="3">
        <v>22</v>
      </c>
      <c r="C75" s="3">
        <v>7.3211269999999997</v>
      </c>
      <c r="D75" s="3">
        <v>9.3583110000000005</v>
      </c>
      <c r="E75" s="3">
        <v>17</v>
      </c>
      <c r="F75" s="3">
        <v>20</v>
      </c>
      <c r="G75" s="3">
        <v>16.079999999999998</v>
      </c>
      <c r="H75">
        <f t="shared" si="15"/>
        <v>8.8291973111366815</v>
      </c>
      <c r="I75">
        <f t="shared" si="16"/>
        <v>0.529113688863319</v>
      </c>
      <c r="J75">
        <f t="shared" si="17"/>
        <v>0.529113688863319</v>
      </c>
      <c r="K75">
        <f>AVERAGE($D$2:$D$403)</f>
        <v>13.910463615920403</v>
      </c>
      <c r="L75">
        <f t="shared" si="18"/>
        <v>20.72209343863096</v>
      </c>
      <c r="M75">
        <f t="shared" si="19"/>
        <v>0.27996129574254913</v>
      </c>
    </row>
    <row r="76" spans="1:13" x14ac:dyDescent="0.3">
      <c r="A76" s="3">
        <v>3005002</v>
      </c>
      <c r="B76" s="3">
        <v>10</v>
      </c>
      <c r="C76" s="3">
        <v>7.9577470000000003</v>
      </c>
      <c r="D76" s="3">
        <v>9.8676060000000003</v>
      </c>
      <c r="E76" s="3">
        <v>17</v>
      </c>
      <c r="F76" s="3">
        <v>20</v>
      </c>
      <c r="G76" s="3">
        <v>16.079999999999998</v>
      </c>
      <c r="H76">
        <f t="shared" si="15"/>
        <v>9.5969539136673898</v>
      </c>
      <c r="I76">
        <f t="shared" si="16"/>
        <v>0.27065208633261051</v>
      </c>
      <c r="J76">
        <f t="shared" si="17"/>
        <v>0.27065208633261051</v>
      </c>
      <c r="K76">
        <f>AVERAGE($D$2:$D$403)</f>
        <v>13.910463615920403</v>
      </c>
      <c r="L76">
        <f t="shared" si="18"/>
        <v>16.3446977026056</v>
      </c>
      <c r="M76">
        <f t="shared" si="19"/>
        <v>7.3252551836194849E-2</v>
      </c>
    </row>
    <row r="77" spans="1:13" x14ac:dyDescent="0.3">
      <c r="A77" s="3">
        <v>3005002</v>
      </c>
      <c r="B77" s="3">
        <v>27</v>
      </c>
      <c r="C77" s="3">
        <v>7.0028180000000004</v>
      </c>
      <c r="D77" s="3">
        <v>13.528169999999999</v>
      </c>
      <c r="E77" s="3">
        <v>17</v>
      </c>
      <c r="F77" s="3">
        <v>20</v>
      </c>
      <c r="G77" s="3">
        <v>16.079999999999998</v>
      </c>
      <c r="H77">
        <f t="shared" si="15"/>
        <v>8.4453202158601481</v>
      </c>
      <c r="I77">
        <f t="shared" si="16"/>
        <v>5.0828497841398512</v>
      </c>
      <c r="J77">
        <f t="shared" si="17"/>
        <v>5.0828497841398512</v>
      </c>
      <c r="K77">
        <f>AVERAGE($D$2:$D$403)</f>
        <v>13.910463615920403</v>
      </c>
      <c r="L77">
        <f t="shared" si="18"/>
        <v>0.14614840877349686</v>
      </c>
      <c r="M77">
        <f t="shared" si="19"/>
        <v>25.835361928130531</v>
      </c>
    </row>
    <row r="78" spans="1:13" x14ac:dyDescent="0.3">
      <c r="A78" s="3">
        <v>3005002</v>
      </c>
      <c r="B78" s="3">
        <v>13</v>
      </c>
      <c r="C78" s="3">
        <v>12.41409</v>
      </c>
      <c r="D78" s="3">
        <v>16.074649999999998</v>
      </c>
      <c r="E78" s="3">
        <v>17</v>
      </c>
      <c r="F78" s="3">
        <v>20</v>
      </c>
      <c r="G78" s="3">
        <v>16.079999999999998</v>
      </c>
      <c r="H78">
        <f t="shared" si="15"/>
        <v>14.971253749348804</v>
      </c>
      <c r="I78">
        <f t="shared" si="16"/>
        <v>1.1033962506511941</v>
      </c>
      <c r="J78">
        <f t="shared" si="17"/>
        <v>1.1033962506511941</v>
      </c>
      <c r="K78">
        <f>AVERAGE($D$2:$D$403)</f>
        <v>13.910463615920403</v>
      </c>
      <c r="L78">
        <f t="shared" si="18"/>
        <v>4.6837027050355147</v>
      </c>
      <c r="M78">
        <f t="shared" si="19"/>
        <v>1.2174832859511127</v>
      </c>
    </row>
    <row r="79" spans="1:13" x14ac:dyDescent="0.3">
      <c r="A79" s="3">
        <v>3005002</v>
      </c>
      <c r="B79" s="3">
        <v>37</v>
      </c>
      <c r="C79" s="3">
        <v>13.369020000000001</v>
      </c>
      <c r="D79" s="3">
        <v>16.074649999999998</v>
      </c>
      <c r="E79" s="3">
        <v>17</v>
      </c>
      <c r="F79" s="3">
        <v>20</v>
      </c>
      <c r="G79" s="3">
        <v>16.079999999999998</v>
      </c>
      <c r="H79">
        <f t="shared" si="15"/>
        <v>16.122888653144869</v>
      </c>
      <c r="I79">
        <f t="shared" si="16"/>
        <v>-4.823865314487108E-2</v>
      </c>
      <c r="J79">
        <f t="shared" si="17"/>
        <v>4.823865314487108E-2</v>
      </c>
      <c r="K79">
        <f>AVERAGE($D$2:$D$403)</f>
        <v>13.910463615920403</v>
      </c>
      <c r="L79">
        <f t="shared" si="18"/>
        <v>4.6837027050355147</v>
      </c>
      <c r="M79">
        <f t="shared" si="19"/>
        <v>2.3269676572311806E-3</v>
      </c>
    </row>
    <row r="80" spans="1:13" x14ac:dyDescent="0.3">
      <c r="A80" s="3">
        <v>3005002</v>
      </c>
      <c r="B80" s="3">
        <v>23</v>
      </c>
      <c r="C80" s="3">
        <v>5.4112679999999997</v>
      </c>
      <c r="D80" s="3">
        <v>7.2256349999999996</v>
      </c>
      <c r="E80" s="3">
        <v>17</v>
      </c>
      <c r="F80" s="3">
        <v>20</v>
      </c>
      <c r="G80" s="3">
        <v>16.079999999999998</v>
      </c>
      <c r="H80">
        <f t="shared" si="15"/>
        <v>6.5259287095333773</v>
      </c>
      <c r="I80">
        <f t="shared" si="16"/>
        <v>0.69970629046662225</v>
      </c>
      <c r="J80">
        <f t="shared" si="17"/>
        <v>0.69970629046662225</v>
      </c>
      <c r="K80">
        <f>AVERAGE($D$2:$D$403)</f>
        <v>13.910463615920403</v>
      </c>
      <c r="L80">
        <f t="shared" si="18"/>
        <v>44.686933624228296</v>
      </c>
      <c r="M80">
        <f t="shared" si="19"/>
        <v>0.48958889291856117</v>
      </c>
    </row>
    <row r="81" spans="1:13" x14ac:dyDescent="0.3">
      <c r="A81" s="3">
        <v>3005002</v>
      </c>
      <c r="B81" s="3">
        <v>41</v>
      </c>
      <c r="C81" s="3">
        <v>6.3661979999999998</v>
      </c>
      <c r="D81" s="3">
        <v>9.1036619999999999</v>
      </c>
      <c r="E81" s="3">
        <v>17</v>
      </c>
      <c r="F81" s="3">
        <v>20</v>
      </c>
      <c r="G81" s="3">
        <v>16.079999999999998</v>
      </c>
      <c r="H81">
        <f t="shared" si="15"/>
        <v>7.6775636133294398</v>
      </c>
      <c r="I81">
        <f t="shared" si="16"/>
        <v>1.4260983866705601</v>
      </c>
      <c r="J81">
        <f t="shared" si="17"/>
        <v>1.4260983866705601</v>
      </c>
      <c r="K81">
        <f>AVERAGE($D$2:$D$403)</f>
        <v>13.910463615920403</v>
      </c>
      <c r="L81">
        <f t="shared" si="18"/>
        <v>23.105341774814995</v>
      </c>
      <c r="M81">
        <f t="shared" si="19"/>
        <v>2.0337566084643743</v>
      </c>
    </row>
    <row r="82" spans="1:13" x14ac:dyDescent="0.3">
      <c r="A82" s="3">
        <v>3005002</v>
      </c>
      <c r="B82" s="3">
        <v>5</v>
      </c>
      <c r="C82" s="3">
        <v>16.552109999999999</v>
      </c>
      <c r="D82" s="3">
        <v>19.862539999999999</v>
      </c>
      <c r="E82" s="3">
        <v>17</v>
      </c>
      <c r="F82" s="3">
        <v>20</v>
      </c>
      <c r="G82" s="3">
        <v>16.079999999999998</v>
      </c>
      <c r="H82">
        <f t="shared" ref="H82:H112" si="20">C82*EXP(-27.22989*(1/(F82^1.12638)-1/(E82^1.12638)))</f>
        <v>19.961659605910206</v>
      </c>
      <c r="I82">
        <f t="shared" ref="I82:I112" si="21">D82-H82</f>
        <v>-9.9119605910207298E-2</v>
      </c>
      <c r="J82">
        <f t="shared" si="17"/>
        <v>9.9119605910207298E-2</v>
      </c>
      <c r="K82">
        <f>AVERAGE($D$2:$D$403)</f>
        <v>13.910463615920403</v>
      </c>
      <c r="L82">
        <f t="shared" ref="L82:L112" si="22">(D82-K82)^2</f>
        <v>35.427213281918043</v>
      </c>
      <c r="M82">
        <f t="shared" si="19"/>
        <v>9.824696275794801E-3</v>
      </c>
    </row>
    <row r="83" spans="1:13" x14ac:dyDescent="0.3">
      <c r="A83" s="3">
        <v>3005002</v>
      </c>
      <c r="B83" s="3">
        <v>17</v>
      </c>
      <c r="C83" s="3">
        <v>5.2521129999999996</v>
      </c>
      <c r="D83" s="3">
        <v>8.4988740000000007</v>
      </c>
      <c r="E83" s="3">
        <v>17</v>
      </c>
      <c r="F83" s="3">
        <v>20</v>
      </c>
      <c r="G83" s="3">
        <v>16.079999999999998</v>
      </c>
      <c r="H83">
        <f t="shared" si="20"/>
        <v>6.3339895589006998</v>
      </c>
      <c r="I83">
        <f t="shared" si="21"/>
        <v>2.1648844410993009</v>
      </c>
      <c r="J83">
        <f t="shared" ref="J83:J112" si="23">ABS(I83)</f>
        <v>2.1648844410993009</v>
      </c>
      <c r="K83">
        <f>AVERAGE($D$2:$D$403)</f>
        <v>13.910463615920403</v>
      </c>
      <c r="L83">
        <f t="shared" si="22"/>
        <v>29.285302171137523</v>
      </c>
      <c r="M83">
        <f t="shared" ref="M83:M112" si="24">I83^2</f>
        <v>4.6867246433138323</v>
      </c>
    </row>
    <row r="84" spans="1:13" x14ac:dyDescent="0.3">
      <c r="A84" s="3">
        <v>3005002</v>
      </c>
      <c r="B84" s="3">
        <v>42</v>
      </c>
      <c r="C84" s="3">
        <v>6.6845080000000001</v>
      </c>
      <c r="D84" s="3">
        <v>10.886200000000001</v>
      </c>
      <c r="E84" s="3">
        <v>17</v>
      </c>
      <c r="F84" s="3">
        <v>20</v>
      </c>
      <c r="G84" s="3">
        <v>16.079999999999998</v>
      </c>
      <c r="H84">
        <f t="shared" si="20"/>
        <v>8.0614419145947931</v>
      </c>
      <c r="I84">
        <f t="shared" si="21"/>
        <v>2.8247580854052075</v>
      </c>
      <c r="J84">
        <f t="shared" si="23"/>
        <v>2.8247580854052075</v>
      </c>
      <c r="K84">
        <f>AVERAGE($D$2:$D$403)</f>
        <v>13.910463615920403</v>
      </c>
      <c r="L84">
        <f t="shared" si="22"/>
        <v>9.1461704185799455</v>
      </c>
      <c r="M84">
        <f t="shared" si="24"/>
        <v>7.9792582410620936</v>
      </c>
    </row>
    <row r="85" spans="1:13" x14ac:dyDescent="0.3">
      <c r="A85" s="3">
        <v>3005002</v>
      </c>
      <c r="B85" s="3">
        <v>44</v>
      </c>
      <c r="C85" s="3">
        <v>9.549296</v>
      </c>
      <c r="D85" s="3">
        <v>11.968450000000001</v>
      </c>
      <c r="E85" s="3">
        <v>17</v>
      </c>
      <c r="F85" s="3">
        <v>20</v>
      </c>
      <c r="G85" s="3">
        <v>16.079999999999998</v>
      </c>
      <c r="H85">
        <f t="shared" si="20"/>
        <v>11.51634421400534</v>
      </c>
      <c r="I85">
        <f t="shared" si="21"/>
        <v>0.45210578599466089</v>
      </c>
      <c r="J85">
        <f t="shared" si="23"/>
        <v>0.45210578599466089</v>
      </c>
      <c r="K85">
        <f>AVERAGE($D$2:$D$403)</f>
        <v>13.910463615920403</v>
      </c>
      <c r="L85">
        <f t="shared" si="22"/>
        <v>3.7714168844202347</v>
      </c>
      <c r="M85">
        <f t="shared" si="24"/>
        <v>0.20439964172985012</v>
      </c>
    </row>
    <row r="86" spans="1:13" x14ac:dyDescent="0.3">
      <c r="A86" s="3">
        <v>3005002</v>
      </c>
      <c r="B86" s="3">
        <v>45</v>
      </c>
      <c r="C86" s="3">
        <v>6.6845080000000001</v>
      </c>
      <c r="D86" s="3">
        <v>10.09042</v>
      </c>
      <c r="E86" s="3">
        <v>17</v>
      </c>
      <c r="F86" s="3">
        <v>20</v>
      </c>
      <c r="G86" s="3">
        <v>16.079999999999998</v>
      </c>
      <c r="H86">
        <f t="shared" si="20"/>
        <v>8.0614419145947931</v>
      </c>
      <c r="I86">
        <f t="shared" si="21"/>
        <v>2.0289780854052069</v>
      </c>
      <c r="J86">
        <f t="shared" si="23"/>
        <v>2.0289780854052069</v>
      </c>
      <c r="K86">
        <f>AVERAGE($D$2:$D$403)</f>
        <v>13.910463615920403</v>
      </c>
      <c r="L86">
        <f t="shared" si="22"/>
        <v>14.592733227534225</v>
      </c>
      <c r="M86">
        <f t="shared" si="24"/>
        <v>4.1167520710545791</v>
      </c>
    </row>
    <row r="87" spans="1:13" x14ac:dyDescent="0.3">
      <c r="A87" s="3">
        <v>3005002</v>
      </c>
      <c r="B87" s="3">
        <v>6</v>
      </c>
      <c r="C87" s="3">
        <v>14.642250000000001</v>
      </c>
      <c r="D87" s="3">
        <v>19.098590000000002</v>
      </c>
      <c r="E87" s="3">
        <v>17</v>
      </c>
      <c r="F87" s="3">
        <v>20</v>
      </c>
      <c r="G87" s="3">
        <v>16.079999999999998</v>
      </c>
      <c r="H87">
        <f t="shared" si="20"/>
        <v>17.658389798318083</v>
      </c>
      <c r="I87">
        <f t="shared" si="21"/>
        <v>1.4402002016819182</v>
      </c>
      <c r="J87">
        <f t="shared" si="23"/>
        <v>1.4402002016819182</v>
      </c>
      <c r="K87">
        <f>AVERAGE($D$2:$D$403)</f>
        <v>13.910463615920403</v>
      </c>
      <c r="L87">
        <f t="shared" si="22"/>
        <v>26.916655377182853</v>
      </c>
      <c r="M87">
        <f t="shared" si="24"/>
        <v>2.0741766209246379</v>
      </c>
    </row>
    <row r="88" spans="1:13" x14ac:dyDescent="0.3">
      <c r="A88" s="3">
        <v>3005002</v>
      </c>
      <c r="B88" s="3">
        <v>7</v>
      </c>
      <c r="C88" s="3">
        <v>10.50423</v>
      </c>
      <c r="D88" s="3">
        <v>13.49634</v>
      </c>
      <c r="E88" s="3">
        <v>17</v>
      </c>
      <c r="F88" s="3">
        <v>20</v>
      </c>
      <c r="G88" s="3">
        <v>16.079999999999998</v>
      </c>
      <c r="H88">
        <f t="shared" si="20"/>
        <v>12.667983941756681</v>
      </c>
      <c r="I88">
        <f t="shared" si="21"/>
        <v>0.82835605824331893</v>
      </c>
      <c r="J88">
        <f t="shared" si="23"/>
        <v>0.82835605824331893</v>
      </c>
      <c r="K88">
        <f>AVERAGE($D$2:$D$403)</f>
        <v>13.910463615920403</v>
      </c>
      <c r="L88">
        <f t="shared" si="22"/>
        <v>0.17149836926298923</v>
      </c>
      <c r="M88">
        <f t="shared" si="24"/>
        <v>0.68617375922840873</v>
      </c>
    </row>
    <row r="89" spans="1:13" x14ac:dyDescent="0.3">
      <c r="A89" s="3">
        <v>3005002</v>
      </c>
      <c r="B89" s="3">
        <v>33</v>
      </c>
      <c r="C89" s="3">
        <v>18.780280000000001</v>
      </c>
      <c r="D89" s="3">
        <v>19.544229999999999</v>
      </c>
      <c r="E89" s="3">
        <v>17</v>
      </c>
      <c r="F89" s="3">
        <v>20</v>
      </c>
      <c r="G89" s="3">
        <v>16.079999999999998</v>
      </c>
      <c r="H89">
        <f t="shared" si="20"/>
        <v>22.648807714767688</v>
      </c>
      <c r="I89">
        <f t="shared" si="21"/>
        <v>-3.1045777147676894</v>
      </c>
      <c r="J89">
        <f t="shared" si="23"/>
        <v>3.1045777147676894</v>
      </c>
      <c r="K89">
        <f>AVERAGE($D$2:$D$403)</f>
        <v>13.910463615920403</v>
      </c>
      <c r="L89">
        <f t="shared" si="22"/>
        <v>31.739323670385289</v>
      </c>
      <c r="M89">
        <f t="shared" si="24"/>
        <v>9.6384027870321685</v>
      </c>
    </row>
    <row r="90" spans="1:13" x14ac:dyDescent="0.3">
      <c r="A90" s="3">
        <v>3005002</v>
      </c>
      <c r="B90" s="3">
        <v>11</v>
      </c>
      <c r="C90" s="3">
        <v>4.1380290000000004</v>
      </c>
      <c r="D90" s="3">
        <v>6.4616910000000001</v>
      </c>
      <c r="E90" s="3">
        <v>17</v>
      </c>
      <c r="F90" s="3">
        <v>20</v>
      </c>
      <c r="G90" s="3">
        <v>16.079999999999998</v>
      </c>
      <c r="H90">
        <f t="shared" si="20"/>
        <v>4.9904167104607824</v>
      </c>
      <c r="I90">
        <f t="shared" si="21"/>
        <v>1.4712742895392177</v>
      </c>
      <c r="J90">
        <f t="shared" si="23"/>
        <v>1.4712742895392177</v>
      </c>
      <c r="K90">
        <f>AVERAGE($D$2:$D$403)</f>
        <v>13.910463615920403</v>
      </c>
      <c r="L90">
        <f t="shared" si="22"/>
        <v>55.484213483685679</v>
      </c>
      <c r="M90">
        <f t="shared" si="24"/>
        <v>2.1646480350591299</v>
      </c>
    </row>
    <row r="91" spans="1:13" x14ac:dyDescent="0.3">
      <c r="A91" s="3">
        <v>3005002</v>
      </c>
      <c r="B91" s="3">
        <v>47</v>
      </c>
      <c r="C91" s="3">
        <v>5.0929580000000003</v>
      </c>
      <c r="D91" s="3">
        <v>8.0850720000000003</v>
      </c>
      <c r="E91" s="3">
        <v>17</v>
      </c>
      <c r="F91" s="3">
        <v>20</v>
      </c>
      <c r="G91" s="3">
        <v>16.079999999999998</v>
      </c>
      <c r="H91">
        <f t="shared" si="20"/>
        <v>6.1420504082680241</v>
      </c>
      <c r="I91">
        <f t="shared" si="21"/>
        <v>1.9430215917319762</v>
      </c>
      <c r="J91">
        <f t="shared" si="23"/>
        <v>1.9430215917319762</v>
      </c>
      <c r="K91">
        <f>AVERAGE($D$2:$D$403)</f>
        <v>13.910463615920403</v>
      </c>
      <c r="L91">
        <f t="shared" si="22"/>
        <v>33.935187478835715</v>
      </c>
      <c r="M91">
        <f t="shared" si="24"/>
        <v>3.7753329059366623</v>
      </c>
    </row>
    <row r="92" spans="1:13" x14ac:dyDescent="0.3">
      <c r="A92" s="3">
        <v>3006001</v>
      </c>
      <c r="B92" s="3">
        <v>19</v>
      </c>
      <c r="C92" s="3">
        <v>5.5704229999999999</v>
      </c>
      <c r="D92" s="3">
        <v>11.554650000000001</v>
      </c>
      <c r="E92" s="3">
        <v>13</v>
      </c>
      <c r="F92" s="3">
        <v>16</v>
      </c>
      <c r="G92" s="3">
        <v>16.14</v>
      </c>
      <c r="H92">
        <f t="shared" si="20"/>
        <v>7.6396309818811305</v>
      </c>
      <c r="I92">
        <f t="shared" si="21"/>
        <v>3.91501901811887</v>
      </c>
      <c r="J92">
        <f t="shared" si="23"/>
        <v>3.91501901811887</v>
      </c>
      <c r="K92">
        <f>AVERAGE($D$2:$D$403)</f>
        <v>13.910463615920403</v>
      </c>
      <c r="L92">
        <f t="shared" si="22"/>
        <v>5.5498577929559598</v>
      </c>
      <c r="M92">
        <f t="shared" si="24"/>
        <v>15.32737391223244</v>
      </c>
    </row>
    <row r="93" spans="1:13" x14ac:dyDescent="0.3">
      <c r="A93" s="3">
        <v>3006001</v>
      </c>
      <c r="B93" s="3">
        <v>18</v>
      </c>
      <c r="C93" s="3">
        <v>11.93662</v>
      </c>
      <c r="D93" s="3">
        <v>18.461970000000001</v>
      </c>
      <c r="E93" s="3">
        <v>13</v>
      </c>
      <c r="F93" s="3">
        <v>16</v>
      </c>
      <c r="G93" s="3">
        <v>16.14</v>
      </c>
      <c r="H93">
        <f t="shared" si="20"/>
        <v>16.37063683870003</v>
      </c>
      <c r="I93">
        <f t="shared" si="21"/>
        <v>2.0913331612999713</v>
      </c>
      <c r="J93">
        <f t="shared" si="23"/>
        <v>2.0913331612999713</v>
      </c>
      <c r="K93">
        <f>AVERAGE($D$2:$D$403)</f>
        <v>13.910463615920403</v>
      </c>
      <c r="L93">
        <f t="shared" si="22"/>
        <v>20.716210364317337</v>
      </c>
      <c r="M93">
        <f t="shared" si="24"/>
        <v>4.3736743915529317</v>
      </c>
    </row>
    <row r="94" spans="1:13" x14ac:dyDescent="0.3">
      <c r="A94" s="3">
        <v>3006001</v>
      </c>
      <c r="B94" s="3">
        <v>17</v>
      </c>
      <c r="C94" s="3">
        <v>6.0478880000000004</v>
      </c>
      <c r="D94" s="3">
        <v>13.84648</v>
      </c>
      <c r="E94" s="3">
        <v>13</v>
      </c>
      <c r="F94" s="3">
        <v>16</v>
      </c>
      <c r="G94" s="3">
        <v>16.14</v>
      </c>
      <c r="H94">
        <f t="shared" si="20"/>
        <v>8.2944567297218015</v>
      </c>
      <c r="I94">
        <f t="shared" si="21"/>
        <v>5.5520232702781982</v>
      </c>
      <c r="J94">
        <f t="shared" si="23"/>
        <v>5.5520232702781982</v>
      </c>
      <c r="K94">
        <f>AVERAGE($D$2:$D$403)</f>
        <v>13.910463615920403</v>
      </c>
      <c r="L94">
        <f t="shared" si="22"/>
        <v>4.0939031062496517E-3</v>
      </c>
      <c r="M94">
        <f t="shared" si="24"/>
        <v>30.824962393710617</v>
      </c>
    </row>
    <row r="95" spans="1:13" x14ac:dyDescent="0.3">
      <c r="A95" s="3">
        <v>3006001</v>
      </c>
      <c r="B95" s="3">
        <v>16</v>
      </c>
      <c r="C95" s="3">
        <v>4.1380290000000004</v>
      </c>
      <c r="D95" s="3">
        <v>9.9312690000000003</v>
      </c>
      <c r="E95" s="3">
        <v>13</v>
      </c>
      <c r="F95" s="3">
        <v>16</v>
      </c>
      <c r="G95" s="3">
        <v>16.14</v>
      </c>
      <c r="H95">
        <f t="shared" si="20"/>
        <v>5.6751551098224668</v>
      </c>
      <c r="I95">
        <f t="shared" si="21"/>
        <v>4.2561138901775335</v>
      </c>
      <c r="J95">
        <f t="shared" si="23"/>
        <v>4.2561138901775335</v>
      </c>
      <c r="K95">
        <f>AVERAGE($D$2:$D$403)</f>
        <v>13.910463615920403</v>
      </c>
      <c r="L95">
        <f t="shared" si="22"/>
        <v>15.833989791369918</v>
      </c>
      <c r="M95">
        <f t="shared" si="24"/>
        <v>18.114505446162138</v>
      </c>
    </row>
    <row r="96" spans="1:13" x14ac:dyDescent="0.3">
      <c r="A96" s="3">
        <v>3006001</v>
      </c>
      <c r="B96" s="3">
        <v>12</v>
      </c>
      <c r="C96" s="3">
        <v>7.9577470000000003</v>
      </c>
      <c r="D96" s="3">
        <v>16.552109999999999</v>
      </c>
      <c r="E96" s="3">
        <v>13</v>
      </c>
      <c r="F96" s="3">
        <v>16</v>
      </c>
      <c r="G96" s="3">
        <v>16.14</v>
      </c>
      <c r="H96">
        <f t="shared" si="20"/>
        <v>10.913758349621137</v>
      </c>
      <c r="I96">
        <f t="shared" si="21"/>
        <v>5.638351650378862</v>
      </c>
      <c r="J96">
        <f t="shared" si="23"/>
        <v>5.638351650378862</v>
      </c>
      <c r="K96">
        <f>AVERAGE($D$2:$D$403)</f>
        <v>13.910463615920403</v>
      </c>
      <c r="L96">
        <f t="shared" si="22"/>
        <v>6.9782956185208063</v>
      </c>
      <c r="M96">
        <f t="shared" si="24"/>
        <v>31.791009333330038</v>
      </c>
    </row>
    <row r="97" spans="1:13" x14ac:dyDescent="0.3">
      <c r="A97" s="3">
        <v>3006001</v>
      </c>
      <c r="B97" s="3">
        <v>11</v>
      </c>
      <c r="C97" s="3">
        <v>4.1380290000000004</v>
      </c>
      <c r="D97" s="3">
        <v>11.33183</v>
      </c>
      <c r="E97" s="3">
        <v>13</v>
      </c>
      <c r="F97" s="3">
        <v>16</v>
      </c>
      <c r="G97" s="3">
        <v>16.14</v>
      </c>
      <c r="H97">
        <f t="shared" si="20"/>
        <v>5.6751551098224668</v>
      </c>
      <c r="I97">
        <f t="shared" si="21"/>
        <v>5.6566748901775332</v>
      </c>
      <c r="J97">
        <f t="shared" si="23"/>
        <v>5.6566748901775332</v>
      </c>
      <c r="K97">
        <f>AVERAGE($D$2:$D$403)</f>
        <v>13.910463615920403</v>
      </c>
      <c r="L97">
        <f t="shared" si="22"/>
        <v>6.6493513251547309</v>
      </c>
      <c r="M97">
        <f t="shared" si="24"/>
        <v>31.997970813165008</v>
      </c>
    </row>
    <row r="98" spans="1:13" x14ac:dyDescent="0.3">
      <c r="A98" s="3">
        <v>3006001</v>
      </c>
      <c r="B98" s="3">
        <v>10</v>
      </c>
      <c r="C98" s="3">
        <v>2.864789</v>
      </c>
      <c r="D98" s="3">
        <v>8.6898599999999995</v>
      </c>
      <c r="E98" s="3">
        <v>13</v>
      </c>
      <c r="F98" s="3">
        <v>16</v>
      </c>
      <c r="G98" s="3">
        <v>16.14</v>
      </c>
      <c r="H98">
        <f t="shared" si="20"/>
        <v>3.9289531155806769</v>
      </c>
      <c r="I98">
        <f t="shared" si="21"/>
        <v>4.7609068844193221</v>
      </c>
      <c r="J98">
        <f t="shared" si="23"/>
        <v>4.7609068844193221</v>
      </c>
      <c r="K98">
        <f>AVERAGE($D$2:$D$403)</f>
        <v>13.910463615920403</v>
      </c>
      <c r="L98">
        <f t="shared" si="22"/>
        <v>27.254702114561191</v>
      </c>
      <c r="M98">
        <f t="shared" si="24"/>
        <v>22.666234362111297</v>
      </c>
    </row>
    <row r="99" spans="1:13" x14ac:dyDescent="0.3">
      <c r="A99" s="3">
        <v>3006001</v>
      </c>
      <c r="B99" s="3">
        <v>1</v>
      </c>
      <c r="C99" s="3">
        <v>4.774648</v>
      </c>
      <c r="D99" s="3">
        <v>13.973800000000001</v>
      </c>
      <c r="E99" s="3">
        <v>13</v>
      </c>
      <c r="F99" s="3">
        <v>16</v>
      </c>
      <c r="G99" s="3">
        <v>16.14</v>
      </c>
      <c r="H99">
        <f t="shared" si="20"/>
        <v>6.548254735480012</v>
      </c>
      <c r="I99">
        <f t="shared" si="21"/>
        <v>7.4255452645199886</v>
      </c>
      <c r="J99">
        <f t="shared" si="23"/>
        <v>7.4255452645199886</v>
      </c>
      <c r="K99">
        <f>AVERAGE($D$2:$D$403)</f>
        <v>13.910463615920403</v>
      </c>
      <c r="L99">
        <f t="shared" si="22"/>
        <v>4.01149754827835E-3</v>
      </c>
      <c r="M99">
        <f t="shared" si="24"/>
        <v>55.13872247543523</v>
      </c>
    </row>
    <row r="100" spans="1:13" x14ac:dyDescent="0.3">
      <c r="A100" s="3">
        <v>3006001</v>
      </c>
      <c r="B100" s="3">
        <v>24</v>
      </c>
      <c r="C100" s="3">
        <v>10.50423</v>
      </c>
      <c r="D100" s="3">
        <v>19.098590000000002</v>
      </c>
      <c r="E100" s="3">
        <v>13</v>
      </c>
      <c r="F100" s="3">
        <v>16</v>
      </c>
      <c r="G100" s="3">
        <v>16.14</v>
      </c>
      <c r="H100">
        <f t="shared" si="20"/>
        <v>14.406166452494761</v>
      </c>
      <c r="I100">
        <f t="shared" si="21"/>
        <v>4.6924235475052409</v>
      </c>
      <c r="J100">
        <f t="shared" si="23"/>
        <v>4.6924235475052409</v>
      </c>
      <c r="K100">
        <f>AVERAGE($D$2:$D$403)</f>
        <v>13.910463615920403</v>
      </c>
      <c r="L100">
        <f t="shared" si="22"/>
        <v>26.916655377182853</v>
      </c>
      <c r="M100">
        <f t="shared" si="24"/>
        <v>22.018838749181668</v>
      </c>
    </row>
    <row r="101" spans="1:13" x14ac:dyDescent="0.3">
      <c r="A101" s="3">
        <v>3006001</v>
      </c>
      <c r="B101" s="3">
        <v>5</v>
      </c>
      <c r="C101" s="3">
        <v>4.4563379999999997</v>
      </c>
      <c r="D101" s="3">
        <v>7.4484519999999996</v>
      </c>
      <c r="E101" s="3">
        <v>13</v>
      </c>
      <c r="F101" s="3">
        <v>16</v>
      </c>
      <c r="G101" s="3">
        <v>16.14</v>
      </c>
      <c r="H101">
        <f t="shared" si="20"/>
        <v>6.1117042369195644</v>
      </c>
      <c r="I101">
        <f t="shared" si="21"/>
        <v>1.3367477630804352</v>
      </c>
      <c r="J101">
        <f t="shared" si="23"/>
        <v>1.3367477630804352</v>
      </c>
      <c r="K101">
        <f>AVERAGE($D$2:$D$403)</f>
        <v>13.910463615920403</v>
      </c>
      <c r="L101">
        <f t="shared" si="22"/>
        <v>41.757594124290222</v>
      </c>
      <c r="M101">
        <f t="shared" si="24"/>
        <v>1.7868945821005473</v>
      </c>
    </row>
    <row r="102" spans="1:13" x14ac:dyDescent="0.3">
      <c r="A102" s="3">
        <v>3006001</v>
      </c>
      <c r="B102" s="3">
        <v>20</v>
      </c>
      <c r="C102" s="3">
        <v>5.7295780000000001</v>
      </c>
      <c r="D102" s="3">
        <v>11.42733</v>
      </c>
      <c r="E102" s="3">
        <v>13</v>
      </c>
      <c r="F102" s="3">
        <v>16</v>
      </c>
      <c r="G102" s="3">
        <v>16.14</v>
      </c>
      <c r="H102">
        <f t="shared" si="20"/>
        <v>7.8579062311613539</v>
      </c>
      <c r="I102">
        <f t="shared" si="21"/>
        <v>3.5694237688386456</v>
      </c>
      <c r="J102">
        <f t="shared" si="23"/>
        <v>3.5694237688386456</v>
      </c>
      <c r="K102">
        <f>AVERAGE($D$2:$D$403)</f>
        <v>13.910463615920403</v>
      </c>
      <c r="L102">
        <f t="shared" si="22"/>
        <v>6.165952554513936</v>
      </c>
      <c r="M102">
        <f t="shared" si="24"/>
        <v>12.740786041550281</v>
      </c>
    </row>
    <row r="103" spans="1:13" x14ac:dyDescent="0.3">
      <c r="A103" s="3">
        <v>3006001</v>
      </c>
      <c r="B103" s="3">
        <v>26</v>
      </c>
      <c r="C103" s="3">
        <v>5.4112679999999997</v>
      </c>
      <c r="D103" s="3">
        <v>12.223100000000001</v>
      </c>
      <c r="E103" s="3">
        <v>13</v>
      </c>
      <c r="F103" s="3">
        <v>16</v>
      </c>
      <c r="G103" s="3">
        <v>16.14</v>
      </c>
      <c r="H103">
        <f t="shared" si="20"/>
        <v>7.4213557326009063</v>
      </c>
      <c r="I103">
        <f t="shared" si="21"/>
        <v>4.8017442673990942</v>
      </c>
      <c r="J103">
        <f t="shared" si="23"/>
        <v>4.8017442673990942</v>
      </c>
      <c r="K103">
        <f>AVERAGE($D$2:$D$403)</f>
        <v>13.910463615920403</v>
      </c>
      <c r="L103">
        <f t="shared" si="22"/>
        <v>2.8471959723319746</v>
      </c>
      <c r="M103">
        <f t="shared" si="24"/>
        <v>23.056748009500065</v>
      </c>
    </row>
    <row r="104" spans="1:13" x14ac:dyDescent="0.3">
      <c r="A104" s="3">
        <v>3006001</v>
      </c>
      <c r="B104" s="3">
        <v>2</v>
      </c>
      <c r="C104" s="3">
        <v>13.050700000000001</v>
      </c>
      <c r="D104" s="3">
        <v>20.053519999999999</v>
      </c>
      <c r="E104" s="3">
        <v>13</v>
      </c>
      <c r="F104" s="3">
        <v>16</v>
      </c>
      <c r="G104" s="3">
        <v>16.14</v>
      </c>
      <c r="H104">
        <f t="shared" si="20"/>
        <v>17.898556726344854</v>
      </c>
      <c r="I104">
        <f t="shared" si="21"/>
        <v>2.1549632736551452</v>
      </c>
      <c r="J104">
        <f t="shared" si="23"/>
        <v>2.1549632736551452</v>
      </c>
      <c r="K104">
        <f>AVERAGE($D$2:$D$403)</f>
        <v>13.910463615920403</v>
      </c>
      <c r="L104">
        <f t="shared" si="22"/>
        <v>37.737141737981084</v>
      </c>
      <c r="M104">
        <f t="shared" si="24"/>
        <v>4.6438667108025005</v>
      </c>
    </row>
    <row r="105" spans="1:13" x14ac:dyDescent="0.3">
      <c r="A105" s="3">
        <v>3006001</v>
      </c>
      <c r="B105" s="3">
        <v>25</v>
      </c>
      <c r="C105" s="3">
        <v>14.960559999999999</v>
      </c>
      <c r="D105" s="3">
        <v>24.191549999999999</v>
      </c>
      <c r="E105" s="3">
        <v>13</v>
      </c>
      <c r="F105" s="3">
        <v>16</v>
      </c>
      <c r="G105" s="3">
        <v>16.14</v>
      </c>
      <c r="H105">
        <f t="shared" si="20"/>
        <v>20.517859717707534</v>
      </c>
      <c r="I105">
        <f t="shared" si="21"/>
        <v>3.6736902822924655</v>
      </c>
      <c r="J105">
        <f t="shared" si="23"/>
        <v>3.6736902822924655</v>
      </c>
      <c r="K105">
        <f>AVERAGE($D$2:$D$403)</f>
        <v>13.910463615920403</v>
      </c>
      <c r="L105">
        <f t="shared" si="22"/>
        <v>105.70073723690687</v>
      </c>
      <c r="M105">
        <f t="shared" si="24"/>
        <v>13.496000290210095</v>
      </c>
    </row>
    <row r="106" spans="1:13" x14ac:dyDescent="0.3">
      <c r="A106" s="3">
        <v>3006001</v>
      </c>
      <c r="B106" s="3">
        <v>9</v>
      </c>
      <c r="C106" s="3">
        <v>9.8676060000000003</v>
      </c>
      <c r="D106" s="3">
        <v>19.576059999999998</v>
      </c>
      <c r="E106" s="3">
        <v>13</v>
      </c>
      <c r="F106" s="3">
        <v>16</v>
      </c>
      <c r="G106" s="3">
        <v>16.14</v>
      </c>
      <c r="H106">
        <f t="shared" si="20"/>
        <v>13.533059969520473</v>
      </c>
      <c r="I106">
        <f t="shared" si="21"/>
        <v>6.0430000304795257</v>
      </c>
      <c r="J106">
        <f t="shared" si="23"/>
        <v>6.0430000304795257</v>
      </c>
      <c r="K106">
        <f>AVERAGE($D$2:$D$403)</f>
        <v>13.910463615920403</v>
      </c>
      <c r="L106">
        <f t="shared" si="22"/>
        <v>32.098982387295791</v>
      </c>
      <c r="M106">
        <f t="shared" si="24"/>
        <v>36.517849368375551</v>
      </c>
    </row>
    <row r="107" spans="1:13" x14ac:dyDescent="0.3">
      <c r="A107" s="3">
        <v>3006001</v>
      </c>
      <c r="B107" s="3">
        <v>27</v>
      </c>
      <c r="C107" s="3">
        <v>2.7056339999999999</v>
      </c>
      <c r="D107" s="3">
        <v>12.25493</v>
      </c>
      <c r="E107" s="3">
        <v>13</v>
      </c>
      <c r="F107" s="3">
        <v>16</v>
      </c>
      <c r="G107" s="3">
        <v>16.14</v>
      </c>
      <c r="H107">
        <f t="shared" si="20"/>
        <v>3.7106778663004532</v>
      </c>
      <c r="I107">
        <f t="shared" si="21"/>
        <v>8.5442521336995476</v>
      </c>
      <c r="J107">
        <f t="shared" si="23"/>
        <v>8.5442521336995476</v>
      </c>
      <c r="K107">
        <f>AVERAGE($D$2:$D$403)</f>
        <v>13.910463615920403</v>
      </c>
      <c r="L107">
        <f t="shared" si="22"/>
        <v>2.740791553442484</v>
      </c>
      <c r="M107">
        <f t="shared" si="24"/>
        <v>73.004244524229279</v>
      </c>
    </row>
    <row r="108" spans="1:13" x14ac:dyDescent="0.3">
      <c r="A108" s="3">
        <v>3006001</v>
      </c>
      <c r="B108" s="3">
        <v>3</v>
      </c>
      <c r="C108" s="3">
        <v>7.3211269999999997</v>
      </c>
      <c r="D108" s="3">
        <v>11.618309999999999</v>
      </c>
      <c r="E108" s="3">
        <v>13</v>
      </c>
      <c r="F108" s="3">
        <v>16</v>
      </c>
      <c r="G108" s="3">
        <v>16.14</v>
      </c>
      <c r="H108">
        <f t="shared" si="20"/>
        <v>10.040657352500242</v>
      </c>
      <c r="I108">
        <f t="shared" si="21"/>
        <v>1.5776526474997574</v>
      </c>
      <c r="J108">
        <f t="shared" si="23"/>
        <v>1.5776526474997574</v>
      </c>
      <c r="K108">
        <f>AVERAGE($D$2:$D$403)</f>
        <v>13.910463615920403</v>
      </c>
      <c r="L108">
        <f t="shared" si="22"/>
        <v>5.2539681989769802</v>
      </c>
      <c r="M108">
        <f t="shared" si="24"/>
        <v>2.488987876162994</v>
      </c>
    </row>
    <row r="109" spans="1:13" x14ac:dyDescent="0.3">
      <c r="A109" s="3">
        <v>3006001</v>
      </c>
      <c r="B109" s="3">
        <v>4</v>
      </c>
      <c r="C109" s="3">
        <v>3.5014090000000002</v>
      </c>
      <c r="D109" s="3">
        <v>7.0346479999999998</v>
      </c>
      <c r="E109" s="3">
        <v>13</v>
      </c>
      <c r="F109" s="3">
        <v>16</v>
      </c>
      <c r="G109" s="3">
        <v>16.14</v>
      </c>
      <c r="H109">
        <f t="shared" si="20"/>
        <v>4.8020541127015717</v>
      </c>
      <c r="I109">
        <f t="shared" si="21"/>
        <v>2.2325938872984281</v>
      </c>
      <c r="J109">
        <f t="shared" si="23"/>
        <v>2.2325938872984281</v>
      </c>
      <c r="K109">
        <f>AVERAGE($D$2:$D$403)</f>
        <v>13.910463615920403</v>
      </c>
      <c r="L109">
        <f t="shared" si="22"/>
        <v>47.276840384134871</v>
      </c>
      <c r="M109">
        <f t="shared" si="24"/>
        <v>4.9844754656023067</v>
      </c>
    </row>
    <row r="110" spans="1:13" x14ac:dyDescent="0.3">
      <c r="A110" s="3">
        <v>3006001</v>
      </c>
      <c r="B110" s="3">
        <v>8</v>
      </c>
      <c r="C110" s="3">
        <v>7.0028180000000004</v>
      </c>
      <c r="D110" s="3">
        <v>14.57859</v>
      </c>
      <c r="E110" s="3">
        <v>13</v>
      </c>
      <c r="F110" s="3">
        <v>16</v>
      </c>
      <c r="G110" s="3">
        <v>16.14</v>
      </c>
      <c r="H110">
        <f t="shared" si="20"/>
        <v>9.6041082254031434</v>
      </c>
      <c r="I110">
        <f t="shared" si="21"/>
        <v>4.9744817745968568</v>
      </c>
      <c r="J110">
        <f t="shared" si="23"/>
        <v>4.9744817745968568</v>
      </c>
      <c r="K110">
        <f>AVERAGE($D$2:$D$403)</f>
        <v>13.910463615920403</v>
      </c>
      <c r="L110">
        <f t="shared" si="22"/>
        <v>0.4463928651032778</v>
      </c>
      <c r="M110">
        <f t="shared" si="24"/>
        <v>24.745468925796295</v>
      </c>
    </row>
    <row r="111" spans="1:13" x14ac:dyDescent="0.3">
      <c r="A111" s="3">
        <v>3006001</v>
      </c>
      <c r="B111" s="3">
        <v>21</v>
      </c>
      <c r="C111" s="3">
        <v>2.7056339999999999</v>
      </c>
      <c r="D111" s="3">
        <v>8.6898599999999995</v>
      </c>
      <c r="E111" s="3">
        <v>13</v>
      </c>
      <c r="F111" s="3">
        <v>16</v>
      </c>
      <c r="G111" s="3">
        <v>16.14</v>
      </c>
      <c r="H111">
        <f t="shared" si="20"/>
        <v>3.7106778663004532</v>
      </c>
      <c r="I111">
        <f t="shared" si="21"/>
        <v>4.9791821336995463</v>
      </c>
      <c r="J111">
        <f t="shared" si="23"/>
        <v>4.9791821336995463</v>
      </c>
      <c r="K111">
        <f>AVERAGE($D$2:$D$403)</f>
        <v>13.910463615920403</v>
      </c>
      <c r="L111">
        <f t="shared" si="22"/>
        <v>27.254702114561191</v>
      </c>
      <c r="M111">
        <f t="shared" si="24"/>
        <v>24.792254720552766</v>
      </c>
    </row>
    <row r="112" spans="1:13" x14ac:dyDescent="0.3">
      <c r="A112" s="3">
        <v>3006001</v>
      </c>
      <c r="B112" s="3">
        <v>23</v>
      </c>
      <c r="C112" s="3">
        <v>3.9788730000000001</v>
      </c>
      <c r="D112" s="3">
        <v>9.8676060000000003</v>
      </c>
      <c r="E112" s="3">
        <v>13</v>
      </c>
      <c r="F112" s="3">
        <v>16</v>
      </c>
      <c r="G112" s="3">
        <v>16.14</v>
      </c>
      <c r="H112">
        <f t="shared" si="20"/>
        <v>5.4568784890788944</v>
      </c>
      <c r="I112">
        <f t="shared" si="21"/>
        <v>4.4107275109211059</v>
      </c>
      <c r="J112">
        <f t="shared" si="23"/>
        <v>4.4107275109211059</v>
      </c>
      <c r="K112">
        <f>AVERAGE($D$2:$D$403)</f>
        <v>13.910463615920403</v>
      </c>
      <c r="L112">
        <f t="shared" si="22"/>
        <v>16.3446977026056</v>
      </c>
      <c r="M112">
        <f t="shared" si="24"/>
        <v>19.454517175596294</v>
      </c>
    </row>
    <row r="113" spans="1:13" x14ac:dyDescent="0.3">
      <c r="A113" s="3">
        <v>3008001</v>
      </c>
      <c r="B113" s="3">
        <v>33</v>
      </c>
      <c r="C113" s="3">
        <v>11.204510000000001</v>
      </c>
      <c r="D113" s="3">
        <v>14.4831</v>
      </c>
      <c r="E113" s="3">
        <v>21</v>
      </c>
      <c r="F113" s="3">
        <v>25</v>
      </c>
      <c r="G113" s="3">
        <v>17.010000000000002</v>
      </c>
      <c r="H113">
        <f t="shared" ref="H113:H139" si="25">C113*EXP(-27.22989*(1/(F113^1.12638)-1/(E113^1.12638)))</f>
        <v>13.113938385581898</v>
      </c>
      <c r="I113">
        <f t="shared" ref="I113:I139" si="26">D113-H113</f>
        <v>1.3691616144181022</v>
      </c>
      <c r="J113">
        <f t="shared" ref="J113:J139" si="27">ABS(I113)</f>
        <v>1.3691616144181022</v>
      </c>
      <c r="K113">
        <f>AVERAGE($D$2:$D$403)</f>
        <v>13.910463615920403</v>
      </c>
      <c r="L113">
        <f t="shared" ref="L113:L139" si="28">(D113-K113)^2</f>
        <v>0.32791242837175644</v>
      </c>
      <c r="M113">
        <f t="shared" ref="M113:M139" si="29">I113^2</f>
        <v>1.8746035263959842</v>
      </c>
    </row>
    <row r="114" spans="1:13" x14ac:dyDescent="0.3">
      <c r="A114" s="3">
        <v>3008001</v>
      </c>
      <c r="B114" s="3">
        <v>40</v>
      </c>
      <c r="C114" s="3">
        <v>17.793520000000001</v>
      </c>
      <c r="D114" s="3">
        <v>20.849299999999999</v>
      </c>
      <c r="E114" s="3">
        <v>21</v>
      </c>
      <c r="F114" s="3">
        <v>25</v>
      </c>
      <c r="G114" s="3">
        <v>17.010000000000002</v>
      </c>
      <c r="H114">
        <f t="shared" si="25"/>
        <v>20.825821472123209</v>
      </c>
      <c r="I114">
        <f t="shared" si="26"/>
        <v>2.3478527876790167E-2</v>
      </c>
      <c r="J114">
        <f t="shared" si="27"/>
        <v>2.3478527876790167E-2</v>
      </c>
      <c r="K114">
        <f>AVERAGE($D$2:$D$403)</f>
        <v>13.910463615920403</v>
      </c>
      <c r="L114">
        <f t="shared" si="28"/>
        <v>48.147450365026813</v>
      </c>
      <c r="M114">
        <f t="shared" si="29"/>
        <v>5.5124127126121298E-4</v>
      </c>
    </row>
    <row r="115" spans="1:13" x14ac:dyDescent="0.3">
      <c r="A115" s="3">
        <v>3008001</v>
      </c>
      <c r="B115" s="3">
        <v>14</v>
      </c>
      <c r="C115" s="3">
        <v>12.15944</v>
      </c>
      <c r="D115" s="3">
        <v>13.84648</v>
      </c>
      <c r="E115" s="3">
        <v>21</v>
      </c>
      <c r="F115" s="3">
        <v>25</v>
      </c>
      <c r="G115" s="3">
        <v>17.010000000000002</v>
      </c>
      <c r="H115">
        <f t="shared" si="25"/>
        <v>14.231603788401273</v>
      </c>
      <c r="I115">
        <f t="shared" si="26"/>
        <v>-0.38512378840127326</v>
      </c>
      <c r="J115">
        <f t="shared" si="27"/>
        <v>0.38512378840127326</v>
      </c>
      <c r="K115">
        <f>AVERAGE($D$2:$D$403)</f>
        <v>13.910463615920403</v>
      </c>
      <c r="L115">
        <f t="shared" si="28"/>
        <v>4.0939031062496517E-3</v>
      </c>
      <c r="M115">
        <f t="shared" si="29"/>
        <v>0.14832033239254869</v>
      </c>
    </row>
    <row r="116" spans="1:13" x14ac:dyDescent="0.3">
      <c r="A116" s="3">
        <v>3008001</v>
      </c>
      <c r="B116" s="3">
        <v>10</v>
      </c>
      <c r="C116" s="3">
        <v>17.98451</v>
      </c>
      <c r="D116" s="3">
        <v>19.544229999999999</v>
      </c>
      <c r="E116" s="3">
        <v>21</v>
      </c>
      <c r="F116" s="3">
        <v>25</v>
      </c>
      <c r="G116" s="3">
        <v>17.010000000000002</v>
      </c>
      <c r="H116">
        <f t="shared" si="25"/>
        <v>21.0493592343513</v>
      </c>
      <c r="I116">
        <f t="shared" si="26"/>
        <v>-1.5051292343513012</v>
      </c>
      <c r="J116">
        <f t="shared" si="27"/>
        <v>1.5051292343513012</v>
      </c>
      <c r="K116">
        <f>AVERAGE($D$2:$D$403)</f>
        <v>13.910463615920403</v>
      </c>
      <c r="L116">
        <f t="shared" si="28"/>
        <v>31.739323670385289</v>
      </c>
      <c r="M116">
        <f t="shared" si="29"/>
        <v>2.2654140120989341</v>
      </c>
    </row>
    <row r="117" spans="1:13" x14ac:dyDescent="0.3">
      <c r="A117" s="3">
        <v>3008001</v>
      </c>
      <c r="B117" s="3">
        <v>1</v>
      </c>
      <c r="C117" s="3">
        <v>7.4802819999999999</v>
      </c>
      <c r="D117" s="3">
        <v>8.5625359999999997</v>
      </c>
      <c r="E117" s="3">
        <v>21</v>
      </c>
      <c r="F117" s="3">
        <v>25</v>
      </c>
      <c r="G117" s="3">
        <v>17.010000000000002</v>
      </c>
      <c r="H117">
        <f t="shared" si="25"/>
        <v>8.755042144170277</v>
      </c>
      <c r="I117">
        <f t="shared" si="26"/>
        <v>-0.19250614417027734</v>
      </c>
      <c r="J117">
        <f t="shared" si="27"/>
        <v>0.19250614417027734</v>
      </c>
      <c r="K117">
        <f>AVERAGE($D$2:$D$403)</f>
        <v>13.910463615920403</v>
      </c>
      <c r="L117">
        <f t="shared" si="28"/>
        <v>28.600329785124085</v>
      </c>
      <c r="M117">
        <f t="shared" si="29"/>
        <v>3.7058615543307603E-2</v>
      </c>
    </row>
    <row r="118" spans="1:13" x14ac:dyDescent="0.3">
      <c r="A118" s="3">
        <v>3008001</v>
      </c>
      <c r="B118" s="3">
        <v>11</v>
      </c>
      <c r="C118" s="3">
        <v>8.4352119999999999</v>
      </c>
      <c r="D118" s="3">
        <v>9.8039450000000006</v>
      </c>
      <c r="E118" s="3">
        <v>21</v>
      </c>
      <c r="F118" s="3">
        <v>25</v>
      </c>
      <c r="G118" s="3">
        <v>17.010000000000002</v>
      </c>
      <c r="H118">
        <f t="shared" si="25"/>
        <v>9.8727075469896537</v>
      </c>
      <c r="I118">
        <f t="shared" si="26"/>
        <v>-6.8762546989653117E-2</v>
      </c>
      <c r="J118">
        <f t="shared" si="27"/>
        <v>6.8762546989653117E-2</v>
      </c>
      <c r="K118">
        <f>AVERAGE($D$2:$D$403)</f>
        <v>13.910463615920403</v>
      </c>
      <c r="L118">
        <f t="shared" si="28"/>
        <v>16.863495142900817</v>
      </c>
      <c r="M118">
        <f t="shared" si="29"/>
        <v>4.7282878685042532E-3</v>
      </c>
    </row>
    <row r="119" spans="1:13" x14ac:dyDescent="0.3">
      <c r="A119" s="3">
        <v>3008001</v>
      </c>
      <c r="B119" s="3">
        <v>20</v>
      </c>
      <c r="C119" s="3">
        <v>14.22845</v>
      </c>
      <c r="D119" s="3">
        <v>15.85183</v>
      </c>
      <c r="E119" s="3">
        <v>21</v>
      </c>
      <c r="F119" s="3">
        <v>25</v>
      </c>
      <c r="G119" s="3">
        <v>17.010000000000002</v>
      </c>
      <c r="H119">
        <f t="shared" si="25"/>
        <v>16.653206309096316</v>
      </c>
      <c r="I119">
        <f t="shared" si="26"/>
        <v>-0.80137630909631596</v>
      </c>
      <c r="J119">
        <f t="shared" si="27"/>
        <v>0.80137630909631596</v>
      </c>
      <c r="K119">
        <f>AVERAGE($D$2:$D$403)</f>
        <v>13.910463615920403</v>
      </c>
      <c r="L119">
        <f t="shared" si="28"/>
        <v>3.7689034372342891</v>
      </c>
      <c r="M119">
        <f t="shared" si="29"/>
        <v>0.64220398878083418</v>
      </c>
    </row>
    <row r="120" spans="1:13" x14ac:dyDescent="0.3">
      <c r="A120" s="3">
        <v>3008001</v>
      </c>
      <c r="B120" s="3">
        <v>24</v>
      </c>
      <c r="C120" s="3">
        <v>12.955209999999999</v>
      </c>
      <c r="D120" s="3">
        <v>14.132960000000001</v>
      </c>
      <c r="E120" s="3">
        <v>21</v>
      </c>
      <c r="F120" s="3">
        <v>25</v>
      </c>
      <c r="G120" s="3">
        <v>17.010000000000002</v>
      </c>
      <c r="H120">
        <f t="shared" si="25"/>
        <v>15.162985772003813</v>
      </c>
      <c r="I120">
        <f t="shared" si="26"/>
        <v>-1.0300257720038122</v>
      </c>
      <c r="J120">
        <f t="shared" si="27"/>
        <v>1.0300257720038122</v>
      </c>
      <c r="K120">
        <f>AVERAGE($D$2:$D$403)</f>
        <v>13.910463615920403</v>
      </c>
      <c r="L120">
        <f t="shared" si="28"/>
        <v>4.9504640928495956E-2</v>
      </c>
      <c r="M120">
        <f t="shared" si="29"/>
        <v>1.0609530909920493</v>
      </c>
    </row>
    <row r="121" spans="1:13" x14ac:dyDescent="0.3">
      <c r="A121" s="3">
        <v>3008001</v>
      </c>
      <c r="B121" s="3">
        <v>29</v>
      </c>
      <c r="C121" s="3">
        <v>16.042819999999999</v>
      </c>
      <c r="D121" s="3">
        <v>18.557469999999999</v>
      </c>
      <c r="E121" s="3">
        <v>21</v>
      </c>
      <c r="F121" s="3">
        <v>25</v>
      </c>
      <c r="G121" s="3">
        <v>17.010000000000002</v>
      </c>
      <c r="H121">
        <f t="shared" si="25"/>
        <v>18.776774085701287</v>
      </c>
      <c r="I121">
        <f t="shared" si="26"/>
        <v>-0.2193040857012889</v>
      </c>
      <c r="J121">
        <f t="shared" si="27"/>
        <v>0.2193040857012889</v>
      </c>
      <c r="K121">
        <f>AVERAGE($D$2:$D$403)</f>
        <v>13.910463615920403</v>
      </c>
      <c r="L121">
        <f t="shared" si="28"/>
        <v>21.59466833367652</v>
      </c>
      <c r="M121">
        <f t="shared" si="29"/>
        <v>4.8094282005278266E-2</v>
      </c>
    </row>
    <row r="122" spans="1:13" x14ac:dyDescent="0.3">
      <c r="A122" s="3">
        <v>3008001</v>
      </c>
      <c r="B122" s="3">
        <v>31</v>
      </c>
      <c r="C122" s="3">
        <v>16.042819999999999</v>
      </c>
      <c r="D122" s="3">
        <v>19.639720000000001</v>
      </c>
      <c r="E122" s="3">
        <v>21</v>
      </c>
      <c r="F122" s="3">
        <v>25</v>
      </c>
      <c r="G122" s="3">
        <v>17.010000000000002</v>
      </c>
      <c r="H122">
        <f t="shared" si="25"/>
        <v>18.776774085701287</v>
      </c>
      <c r="I122">
        <f t="shared" si="26"/>
        <v>0.86294591429871303</v>
      </c>
      <c r="J122">
        <f t="shared" si="27"/>
        <v>0.86294591429871303</v>
      </c>
      <c r="K122">
        <f>AVERAGE($D$2:$D$403)</f>
        <v>13.910463615920403</v>
      </c>
      <c r="L122">
        <f t="shared" si="28"/>
        <v>32.824378714516826</v>
      </c>
      <c r="M122">
        <f t="shared" si="29"/>
        <v>0.74467565100484179</v>
      </c>
    </row>
    <row r="123" spans="1:13" x14ac:dyDescent="0.3">
      <c r="A123" s="3">
        <v>3008001</v>
      </c>
      <c r="B123" s="3">
        <v>25</v>
      </c>
      <c r="C123" s="3">
        <v>11.395490000000001</v>
      </c>
      <c r="D123" s="3">
        <v>15.788169999999999</v>
      </c>
      <c r="E123" s="3">
        <v>21</v>
      </c>
      <c r="F123" s="3">
        <v>25</v>
      </c>
      <c r="G123" s="3">
        <v>17.010000000000002</v>
      </c>
      <c r="H123">
        <f t="shared" si="25"/>
        <v>13.337464443649447</v>
      </c>
      <c r="I123">
        <f t="shared" si="26"/>
        <v>2.4507055563505524</v>
      </c>
      <c r="J123">
        <f t="shared" si="27"/>
        <v>2.4507055563505524</v>
      </c>
      <c r="K123">
        <f>AVERAGE($D$2:$D$403)</f>
        <v>13.910463615920403</v>
      </c>
      <c r="L123">
        <f t="shared" si="28"/>
        <v>3.5257812648132729</v>
      </c>
      <c r="M123">
        <f t="shared" si="29"/>
        <v>6.0059577239274704</v>
      </c>
    </row>
    <row r="124" spans="1:13" x14ac:dyDescent="0.3">
      <c r="A124" s="3">
        <v>3008001</v>
      </c>
      <c r="B124" s="3">
        <v>42</v>
      </c>
      <c r="C124" s="3">
        <v>8.3078880000000002</v>
      </c>
      <c r="D124" s="3">
        <v>10.50423</v>
      </c>
      <c r="E124" s="3">
        <v>21</v>
      </c>
      <c r="F124" s="3">
        <v>25</v>
      </c>
      <c r="G124" s="3">
        <v>17.010000000000002</v>
      </c>
      <c r="H124">
        <f t="shared" si="25"/>
        <v>9.7236854932804029</v>
      </c>
      <c r="I124">
        <f t="shared" si="26"/>
        <v>0.78054450671959685</v>
      </c>
      <c r="J124">
        <f t="shared" si="27"/>
        <v>0.78054450671959685</v>
      </c>
      <c r="K124">
        <f>AVERAGE($D$2:$D$403)</f>
        <v>13.910463615920403</v>
      </c>
      <c r="L124">
        <f t="shared" si="28"/>
        <v>11.602427446226184</v>
      </c>
      <c r="M124">
        <f t="shared" si="29"/>
        <v>0.60924972697013879</v>
      </c>
    </row>
    <row r="125" spans="1:13" x14ac:dyDescent="0.3">
      <c r="A125" s="3">
        <v>3008001</v>
      </c>
      <c r="B125" s="3">
        <v>43</v>
      </c>
      <c r="C125" s="3">
        <v>5.3476059999999999</v>
      </c>
      <c r="D125" s="3">
        <v>6.4616910000000001</v>
      </c>
      <c r="E125" s="3">
        <v>21</v>
      </c>
      <c r="F125" s="3">
        <v>25</v>
      </c>
      <c r="G125" s="3">
        <v>17.010000000000002</v>
      </c>
      <c r="H125">
        <f t="shared" si="25"/>
        <v>6.2589239149563936</v>
      </c>
      <c r="I125">
        <f t="shared" si="26"/>
        <v>0.20276708504360652</v>
      </c>
      <c r="J125">
        <f t="shared" si="27"/>
        <v>0.20276708504360652</v>
      </c>
      <c r="K125">
        <f>AVERAGE($D$2:$D$403)</f>
        <v>13.910463615920403</v>
      </c>
      <c r="L125">
        <f t="shared" si="28"/>
        <v>55.484213483685679</v>
      </c>
      <c r="M125">
        <f t="shared" si="29"/>
        <v>4.111449077708116E-2</v>
      </c>
    </row>
    <row r="126" spans="1:13" x14ac:dyDescent="0.3">
      <c r="A126" s="3">
        <v>3008001</v>
      </c>
      <c r="B126" s="3">
        <v>3</v>
      </c>
      <c r="C126" s="3">
        <v>12.09578</v>
      </c>
      <c r="D126" s="3">
        <v>13.08254</v>
      </c>
      <c r="E126" s="3">
        <v>21</v>
      </c>
      <c r="F126" s="3">
        <v>25</v>
      </c>
      <c r="G126" s="3">
        <v>17.010000000000002</v>
      </c>
      <c r="H126">
        <f t="shared" si="25"/>
        <v>14.157095102378756</v>
      </c>
      <c r="I126">
        <f t="shared" si="26"/>
        <v>-1.0745551023787563</v>
      </c>
      <c r="J126">
        <f t="shared" si="27"/>
        <v>1.0745551023787563</v>
      </c>
      <c r="K126">
        <f>AVERAGE($D$2:$D$403)</f>
        <v>13.910463615920403</v>
      </c>
      <c r="L126">
        <f t="shared" si="28"/>
        <v>0.68545751379871478</v>
      </c>
      <c r="M126">
        <f t="shared" si="29"/>
        <v>1.1546686680482194</v>
      </c>
    </row>
    <row r="127" spans="1:13" x14ac:dyDescent="0.3">
      <c r="A127" s="3">
        <v>3008001</v>
      </c>
      <c r="B127" s="3">
        <v>57</v>
      </c>
      <c r="C127" s="3">
        <v>13.84648</v>
      </c>
      <c r="D127" s="3">
        <v>18.65296</v>
      </c>
      <c r="E127" s="3">
        <v>21</v>
      </c>
      <c r="F127" s="3">
        <v>25</v>
      </c>
      <c r="G127" s="3">
        <v>17.010000000000002</v>
      </c>
      <c r="H127">
        <f t="shared" si="25"/>
        <v>16.206142488800673</v>
      </c>
      <c r="I127">
        <f t="shared" si="26"/>
        <v>2.4468175111993276</v>
      </c>
      <c r="J127">
        <f t="shared" si="27"/>
        <v>2.4468175111993276</v>
      </c>
      <c r="K127">
        <f>AVERAGE($D$2:$D$403)</f>
        <v>13.910463615920403</v>
      </c>
      <c r="L127">
        <f t="shared" si="28"/>
        <v>22.491271953008056</v>
      </c>
      <c r="M127">
        <f t="shared" si="29"/>
        <v>5.9869159331116713</v>
      </c>
    </row>
    <row r="128" spans="1:13" x14ac:dyDescent="0.3">
      <c r="A128" s="3">
        <v>3008001</v>
      </c>
      <c r="B128" s="3">
        <v>7</v>
      </c>
      <c r="C128" s="3">
        <v>7.5757750000000001</v>
      </c>
      <c r="D128" s="3">
        <v>8.6261980000000005</v>
      </c>
      <c r="E128" s="3">
        <v>21</v>
      </c>
      <c r="F128" s="3">
        <v>25</v>
      </c>
      <c r="G128" s="3">
        <v>17.010000000000002</v>
      </c>
      <c r="H128">
        <f t="shared" si="25"/>
        <v>8.8668086844522165</v>
      </c>
      <c r="I128">
        <f t="shared" si="26"/>
        <v>-0.24061068445221601</v>
      </c>
      <c r="J128">
        <f t="shared" si="27"/>
        <v>0.24061068445221601</v>
      </c>
      <c r="K128">
        <f>AVERAGE($D$2:$D$403)</f>
        <v>13.910463615920403</v>
      </c>
      <c r="L128">
        <f t="shared" si="28"/>
        <v>27.923463099598628</v>
      </c>
      <c r="M128">
        <f t="shared" si="29"/>
        <v>5.7893501472563863E-2</v>
      </c>
    </row>
    <row r="129" spans="1:13" x14ac:dyDescent="0.3">
      <c r="A129" s="3">
        <v>3008001</v>
      </c>
      <c r="B129" s="3">
        <v>12</v>
      </c>
      <c r="C129" s="3">
        <v>19.703379999999999</v>
      </c>
      <c r="D129" s="3">
        <v>22.6</v>
      </c>
      <c r="E129" s="3">
        <v>21</v>
      </c>
      <c r="F129" s="3">
        <v>25</v>
      </c>
      <c r="G129" s="3">
        <v>17.010000000000002</v>
      </c>
      <c r="H129">
        <f t="shared" si="25"/>
        <v>23.061152277761956</v>
      </c>
      <c r="I129">
        <f t="shared" si="26"/>
        <v>-0.46115227776195411</v>
      </c>
      <c r="J129">
        <f t="shared" si="27"/>
        <v>0.46115227776195411</v>
      </c>
      <c r="K129">
        <f>AVERAGE($D$2:$D$403)</f>
        <v>13.910463615920403</v>
      </c>
      <c r="L129">
        <f t="shared" si="28"/>
        <v>75.508042570243148</v>
      </c>
      <c r="M129">
        <f t="shared" si="29"/>
        <v>0.21266142328503848</v>
      </c>
    </row>
    <row r="130" spans="1:13" x14ac:dyDescent="0.3">
      <c r="A130" s="3">
        <v>3008001</v>
      </c>
      <c r="B130" s="3">
        <v>49</v>
      </c>
      <c r="C130" s="3">
        <v>13.71916</v>
      </c>
      <c r="D130" s="3">
        <v>17.920850000000002</v>
      </c>
      <c r="E130" s="3">
        <v>21</v>
      </c>
      <c r="F130" s="3">
        <v>25</v>
      </c>
      <c r="G130" s="3">
        <v>17.010000000000002</v>
      </c>
      <c r="H130">
        <f t="shared" si="25"/>
        <v>16.057125116755639</v>
      </c>
      <c r="I130">
        <f t="shared" si="26"/>
        <v>1.8637248832443625</v>
      </c>
      <c r="J130">
        <f t="shared" si="27"/>
        <v>1.8637248832443625</v>
      </c>
      <c r="K130">
        <f>AVERAGE($D$2:$D$403)</f>
        <v>13.910463615920403</v>
      </c>
      <c r="L130">
        <f t="shared" si="28"/>
        <v>16.083198949611038</v>
      </c>
      <c r="M130">
        <f t="shared" si="29"/>
        <v>3.4734704404242125</v>
      </c>
    </row>
    <row r="131" spans="1:13" x14ac:dyDescent="0.3">
      <c r="A131" s="3">
        <v>3008001</v>
      </c>
      <c r="B131" s="3">
        <v>52</v>
      </c>
      <c r="C131" s="3">
        <v>15.50169</v>
      </c>
      <c r="D131" s="3">
        <v>18.1755</v>
      </c>
      <c r="E131" s="3">
        <v>21</v>
      </c>
      <c r="F131" s="3">
        <v>25</v>
      </c>
      <c r="G131" s="3">
        <v>17.010000000000002</v>
      </c>
      <c r="H131">
        <f t="shared" si="25"/>
        <v>18.143426846188813</v>
      </c>
      <c r="I131">
        <f t="shared" si="26"/>
        <v>3.2073153811186472E-2</v>
      </c>
      <c r="J131">
        <f t="shared" si="27"/>
        <v>3.2073153811186472E-2</v>
      </c>
      <c r="K131">
        <f>AVERAGE($D$2:$D$403)</f>
        <v>13.910463615920403</v>
      </c>
      <c r="L131">
        <f t="shared" si="28"/>
        <v>18.190535357522762</v>
      </c>
      <c r="M131">
        <f t="shared" si="29"/>
        <v>1.0286871953960252E-3</v>
      </c>
    </row>
    <row r="132" spans="1:13" x14ac:dyDescent="0.3">
      <c r="A132" s="3">
        <v>3008001</v>
      </c>
      <c r="B132" s="3">
        <v>53</v>
      </c>
      <c r="C132" s="3">
        <v>12.22</v>
      </c>
      <c r="D132" s="3">
        <v>12.955209999999999</v>
      </c>
      <c r="E132" s="3">
        <v>21</v>
      </c>
      <c r="F132" s="3">
        <v>25</v>
      </c>
      <c r="G132" s="3">
        <v>17.010000000000002</v>
      </c>
      <c r="H132">
        <f t="shared" si="25"/>
        <v>14.302484184655178</v>
      </c>
      <c r="I132">
        <f t="shared" si="26"/>
        <v>-1.3472741846551788</v>
      </c>
      <c r="J132">
        <f t="shared" si="27"/>
        <v>1.3472741846551788</v>
      </c>
      <c r="K132">
        <f>AVERAGE($D$2:$D$403)</f>
        <v>13.910463615920403</v>
      </c>
      <c r="L132">
        <f t="shared" si="28"/>
        <v>0.91250947072900568</v>
      </c>
      <c r="M132">
        <f t="shared" si="29"/>
        <v>1.8151477286382769</v>
      </c>
    </row>
    <row r="133" spans="1:13" x14ac:dyDescent="0.3">
      <c r="A133" s="3">
        <v>3008001</v>
      </c>
      <c r="B133" s="3">
        <v>56</v>
      </c>
      <c r="C133" s="3">
        <v>9.1354930000000003</v>
      </c>
      <c r="D133" s="3">
        <v>11.3</v>
      </c>
      <c r="E133" s="3">
        <v>21</v>
      </c>
      <c r="F133" s="3">
        <v>25</v>
      </c>
      <c r="G133" s="3">
        <v>17.010000000000002</v>
      </c>
      <c r="H133">
        <f t="shared" si="25"/>
        <v>10.692327671974475</v>
      </c>
      <c r="I133">
        <f t="shared" si="26"/>
        <v>0.60767232802552584</v>
      </c>
      <c r="J133">
        <f t="shared" si="27"/>
        <v>0.60767232802552584</v>
      </c>
      <c r="K133">
        <f>AVERAGE($D$2:$D$403)</f>
        <v>13.910463615920403</v>
      </c>
      <c r="L133">
        <f t="shared" si="28"/>
        <v>6.8145202900442197</v>
      </c>
      <c r="M133">
        <f t="shared" si="29"/>
        <v>0.36926565824796226</v>
      </c>
    </row>
    <row r="134" spans="1:13" x14ac:dyDescent="0.3">
      <c r="A134" s="3">
        <v>3008001</v>
      </c>
      <c r="B134" s="3">
        <v>8</v>
      </c>
      <c r="C134" s="3">
        <v>5.1247889999999998</v>
      </c>
      <c r="D134" s="3">
        <v>7.9577470000000003</v>
      </c>
      <c r="E134" s="3">
        <v>21</v>
      </c>
      <c r="F134" s="3">
        <v>25</v>
      </c>
      <c r="G134" s="3">
        <v>17.010000000000002</v>
      </c>
      <c r="H134">
        <f t="shared" si="25"/>
        <v>5.998135320965206</v>
      </c>
      <c r="I134">
        <f t="shared" si="26"/>
        <v>1.9596116790347944</v>
      </c>
      <c r="J134">
        <f t="shared" si="27"/>
        <v>1.9596116790347944</v>
      </c>
      <c r="K134">
        <f>AVERAGE($D$2:$D$403)</f>
        <v>13.910463615920403</v>
      </c>
      <c r="L134">
        <f t="shared" si="28"/>
        <v>35.434835109454845</v>
      </c>
      <c r="M134">
        <f t="shared" si="29"/>
        <v>3.840077932609566</v>
      </c>
    </row>
    <row r="135" spans="1:13" x14ac:dyDescent="0.3">
      <c r="A135" s="3">
        <v>3008001</v>
      </c>
      <c r="B135" s="3">
        <v>6</v>
      </c>
      <c r="C135" s="3">
        <v>5.3476059999999999</v>
      </c>
      <c r="D135" s="3">
        <v>7.3847889999999996</v>
      </c>
      <c r="E135" s="3">
        <v>21</v>
      </c>
      <c r="F135" s="3">
        <v>25</v>
      </c>
      <c r="G135" s="3">
        <v>17.010000000000002</v>
      </c>
      <c r="H135">
        <f t="shared" si="25"/>
        <v>6.2589239149563936</v>
      </c>
      <c r="I135">
        <f t="shared" si="26"/>
        <v>1.1258650850436061</v>
      </c>
      <c r="J135">
        <f t="shared" si="27"/>
        <v>1.1258650850436061</v>
      </c>
      <c r="K135">
        <f>AVERAGE($D$2:$D$403)</f>
        <v>13.910463615920403</v>
      </c>
      <c r="L135">
        <f t="shared" si="28"/>
        <v>42.584429192867901</v>
      </c>
      <c r="M135">
        <f t="shared" si="29"/>
        <v>1.2675721897202463</v>
      </c>
    </row>
    <row r="136" spans="1:13" x14ac:dyDescent="0.3">
      <c r="A136" s="3">
        <v>3008001</v>
      </c>
      <c r="B136" s="3">
        <v>61</v>
      </c>
      <c r="C136" s="3">
        <v>17.411549999999998</v>
      </c>
      <c r="D136" s="3">
        <v>22.759160000000001</v>
      </c>
      <c r="E136" s="3">
        <v>21</v>
      </c>
      <c r="F136" s="3">
        <v>25</v>
      </c>
      <c r="G136" s="3">
        <v>17.010000000000002</v>
      </c>
      <c r="H136">
        <f t="shared" si="25"/>
        <v>20.378757651827563</v>
      </c>
      <c r="I136">
        <f t="shared" si="26"/>
        <v>2.3804023481724386</v>
      </c>
      <c r="J136">
        <f t="shared" si="27"/>
        <v>2.3804023481724386</v>
      </c>
      <c r="K136">
        <f>AVERAGE($D$2:$D$403)</f>
        <v>13.910463615920403</v>
      </c>
      <c r="L136">
        <f t="shared" si="28"/>
        <v>78.299427697623358</v>
      </c>
      <c r="M136">
        <f t="shared" si="29"/>
        <v>5.6663153391848597</v>
      </c>
    </row>
    <row r="137" spans="1:13" x14ac:dyDescent="0.3">
      <c r="A137" s="3">
        <v>3008001</v>
      </c>
      <c r="B137" s="3">
        <v>62</v>
      </c>
      <c r="C137" s="3">
        <v>10.31324</v>
      </c>
      <c r="D137" s="3">
        <v>12.063940000000001</v>
      </c>
      <c r="E137" s="3">
        <v>21</v>
      </c>
      <c r="F137" s="3">
        <v>25</v>
      </c>
      <c r="G137" s="3">
        <v>17.010000000000002</v>
      </c>
      <c r="H137">
        <f t="shared" si="25"/>
        <v>12.070781668785038</v>
      </c>
      <c r="I137">
        <f t="shared" si="26"/>
        <v>-6.841668785037669E-3</v>
      </c>
      <c r="J137">
        <f t="shared" si="27"/>
        <v>6.841668785037669E-3</v>
      </c>
      <c r="K137">
        <f>AVERAGE($D$2:$D$403)</f>
        <v>13.910463615920403</v>
      </c>
      <c r="L137">
        <f t="shared" si="28"/>
        <v>3.409649464151757</v>
      </c>
      <c r="M137">
        <f t="shared" si="29"/>
        <v>4.6808431764158812E-5</v>
      </c>
    </row>
    <row r="138" spans="1:13" x14ac:dyDescent="0.3">
      <c r="A138" s="3">
        <v>3008001</v>
      </c>
      <c r="B138" s="3">
        <v>5</v>
      </c>
      <c r="C138" s="3">
        <v>8.9763380000000002</v>
      </c>
      <c r="D138" s="3">
        <v>11.045349999999999</v>
      </c>
      <c r="E138" s="3">
        <v>21</v>
      </c>
      <c r="F138" s="3">
        <v>25</v>
      </c>
      <c r="G138" s="3">
        <v>17.010000000000002</v>
      </c>
      <c r="H138">
        <f t="shared" si="25"/>
        <v>10.506050104837913</v>
      </c>
      <c r="I138">
        <f t="shared" si="26"/>
        <v>0.53929989516208643</v>
      </c>
      <c r="J138">
        <f t="shared" si="27"/>
        <v>0.53929989516208643</v>
      </c>
      <c r="K138">
        <f>AVERAGE($D$2:$D$403)</f>
        <v>13.910463615920403</v>
      </c>
      <c r="L138">
        <f t="shared" si="28"/>
        <v>8.2088760321324905</v>
      </c>
      <c r="M138">
        <f t="shared" si="29"/>
        <v>0.2908443769218374</v>
      </c>
    </row>
    <row r="139" spans="1:13" x14ac:dyDescent="0.3">
      <c r="A139" s="3">
        <v>3008001</v>
      </c>
      <c r="B139" s="3">
        <v>35</v>
      </c>
      <c r="C139" s="3">
        <v>16.615780000000001</v>
      </c>
      <c r="D139" s="3">
        <v>20.276340000000001</v>
      </c>
      <c r="E139" s="3">
        <v>21</v>
      </c>
      <c r="F139" s="3">
        <v>25</v>
      </c>
      <c r="G139" s="3">
        <v>17.010000000000002</v>
      </c>
      <c r="H139">
        <f t="shared" si="25"/>
        <v>19.447375668225025</v>
      </c>
      <c r="I139">
        <f t="shared" si="26"/>
        <v>0.82896433177497642</v>
      </c>
      <c r="J139">
        <f t="shared" si="27"/>
        <v>0.82896433177497642</v>
      </c>
      <c r="K139">
        <f>AVERAGE($D$2:$D$403)</f>
        <v>13.910463615920403</v>
      </c>
      <c r="L139">
        <f t="shared" si="28"/>
        <v>40.524382137382347</v>
      </c>
      <c r="M139">
        <f t="shared" si="29"/>
        <v>0.6871818633551332</v>
      </c>
    </row>
    <row r="140" spans="1:13" x14ac:dyDescent="0.3">
      <c r="A140" s="3">
        <v>3017002</v>
      </c>
      <c r="B140" s="3">
        <v>101</v>
      </c>
      <c r="C140" s="3">
        <v>15.4</v>
      </c>
      <c r="D140" s="3">
        <v>21.80423</v>
      </c>
      <c r="E140" s="3">
        <v>22</v>
      </c>
      <c r="F140" s="3">
        <v>25</v>
      </c>
      <c r="G140" s="3">
        <v>14.04</v>
      </c>
      <c r="H140">
        <f t="shared" ref="H140:H144" si="30">C140*EXP(-27.22989*(1/(F140^1.12638)-1/(E140^1.12638)))</f>
        <v>17.230380195445647</v>
      </c>
      <c r="I140">
        <f t="shared" ref="I140:I144" si="31">D140-H140</f>
        <v>4.573849804554353</v>
      </c>
      <c r="J140">
        <f t="shared" ref="J140:J145" si="32">ABS(I140)</f>
        <v>4.573849804554353</v>
      </c>
      <c r="K140">
        <f>AVERAGE($D$2:$D$403)</f>
        <v>13.910463615920403</v>
      </c>
      <c r="L140">
        <f t="shared" ref="L140:L144" si="33">(D140-K140)^2</f>
        <v>62.31154772642509</v>
      </c>
      <c r="M140">
        <f t="shared" ref="M140:M145" si="34">I140^2</f>
        <v>20.920102034621891</v>
      </c>
    </row>
    <row r="141" spans="1:13" x14ac:dyDescent="0.3">
      <c r="A141" s="3">
        <v>3017002</v>
      </c>
      <c r="B141" s="3">
        <v>13</v>
      </c>
      <c r="C141" s="3">
        <v>23.35</v>
      </c>
      <c r="D141" s="3">
        <v>27.692959999999999</v>
      </c>
      <c r="E141" s="3">
        <v>22</v>
      </c>
      <c r="F141" s="3">
        <v>25</v>
      </c>
      <c r="G141" s="3">
        <v>14.04</v>
      </c>
      <c r="H141">
        <f t="shared" si="30"/>
        <v>26.125284257380251</v>
      </c>
      <c r="I141">
        <f t="shared" si="31"/>
        <v>1.5676757426197483</v>
      </c>
      <c r="J141">
        <f t="shared" si="32"/>
        <v>1.5676757426197483</v>
      </c>
      <c r="K141">
        <f>AVERAGE($D$2:$D$403)</f>
        <v>13.910463615920403</v>
      </c>
      <c r="L141">
        <f t="shared" si="33"/>
        <v>189.95720657716717</v>
      </c>
      <c r="M141">
        <f t="shared" si="34"/>
        <v>2.4576072339983792</v>
      </c>
    </row>
    <row r="142" spans="1:13" x14ac:dyDescent="0.3">
      <c r="A142" s="3">
        <v>3017002</v>
      </c>
      <c r="B142" s="3">
        <v>32</v>
      </c>
      <c r="C142" s="3">
        <v>17.350000000000001</v>
      </c>
      <c r="D142" s="3">
        <v>19.735209999999999</v>
      </c>
      <c r="E142" s="3">
        <v>22</v>
      </c>
      <c r="F142" s="3">
        <v>25</v>
      </c>
      <c r="G142" s="3">
        <v>14.04</v>
      </c>
      <c r="H142">
        <f t="shared" si="30"/>
        <v>19.412149116297531</v>
      </c>
      <c r="I142">
        <f t="shared" si="31"/>
        <v>0.32306088370246755</v>
      </c>
      <c r="J142">
        <f t="shared" si="32"/>
        <v>0.32306088370246755</v>
      </c>
      <c r="K142">
        <f>AVERAGE($D$2:$D$403)</f>
        <v>13.910463615920403</v>
      </c>
      <c r="L142">
        <f t="shared" si="33"/>
        <v>33.927670438848324</v>
      </c>
      <c r="M142">
        <f t="shared" si="34"/>
        <v>0.10436833457861926</v>
      </c>
    </row>
    <row r="143" spans="1:13" x14ac:dyDescent="0.3">
      <c r="A143" s="3">
        <v>3017002</v>
      </c>
      <c r="B143" s="3">
        <v>47</v>
      </c>
      <c r="C143" s="3">
        <v>13.5</v>
      </c>
      <c r="D143" s="3">
        <v>19.098590000000002</v>
      </c>
      <c r="E143" s="3">
        <v>22</v>
      </c>
      <c r="F143" s="3">
        <v>25</v>
      </c>
      <c r="G143" s="3">
        <v>14.04</v>
      </c>
      <c r="H143">
        <f t="shared" si="30"/>
        <v>15.104554067436117</v>
      </c>
      <c r="I143">
        <f t="shared" si="31"/>
        <v>3.9940359325638841</v>
      </c>
      <c r="J143">
        <f t="shared" si="32"/>
        <v>3.9940359325638841</v>
      </c>
      <c r="K143">
        <f>AVERAGE($D$2:$D$403)</f>
        <v>13.910463615920403</v>
      </c>
      <c r="L143">
        <f t="shared" si="33"/>
        <v>26.916655377182853</v>
      </c>
      <c r="M143">
        <f t="shared" si="34"/>
        <v>15.952323030611456</v>
      </c>
    </row>
    <row r="144" spans="1:13" x14ac:dyDescent="0.3">
      <c r="A144" s="3">
        <v>3017002</v>
      </c>
      <c r="B144" s="3">
        <v>10</v>
      </c>
      <c r="C144" s="3">
        <v>6.5</v>
      </c>
      <c r="D144" s="3">
        <v>11.618309999999999</v>
      </c>
      <c r="E144" s="3">
        <v>22</v>
      </c>
      <c r="F144" s="3">
        <v>25</v>
      </c>
      <c r="G144" s="3">
        <v>14.04</v>
      </c>
      <c r="H144">
        <f t="shared" si="30"/>
        <v>7.2725630695062788</v>
      </c>
      <c r="I144">
        <f t="shared" si="31"/>
        <v>4.3457469304937204</v>
      </c>
      <c r="J144">
        <f t="shared" si="32"/>
        <v>4.3457469304937204</v>
      </c>
      <c r="K144">
        <f>AVERAGE($D$2:$D$403)</f>
        <v>13.910463615920403</v>
      </c>
      <c r="L144">
        <f t="shared" si="33"/>
        <v>5.2539681989769802</v>
      </c>
      <c r="M144">
        <f t="shared" si="34"/>
        <v>18.885516383895592</v>
      </c>
    </row>
    <row r="145" spans="1:13" x14ac:dyDescent="0.3">
      <c r="A145" s="3">
        <v>3017002</v>
      </c>
      <c r="B145" s="3">
        <v>23</v>
      </c>
      <c r="C145" s="3">
        <v>14.25</v>
      </c>
      <c r="D145" s="3">
        <v>19.735209999999999</v>
      </c>
      <c r="E145" s="3">
        <v>22</v>
      </c>
      <c r="F145" s="3">
        <v>25</v>
      </c>
      <c r="G145" s="3">
        <v>14.04</v>
      </c>
      <c r="H145">
        <f t="shared" ref="H145:H173" si="35">C145*EXP(-27.22989*(1/(F145^1.12638)-1/(E145^1.12638)))</f>
        <v>15.943695960071459</v>
      </c>
      <c r="I145">
        <f t="shared" ref="I145:I173" si="36">D145-H145</f>
        <v>3.7915140399285399</v>
      </c>
      <c r="J145">
        <f t="shared" si="32"/>
        <v>3.7915140399285399</v>
      </c>
      <c r="K145">
        <f>AVERAGE($D$2:$D$403)</f>
        <v>13.910463615920403</v>
      </c>
      <c r="L145">
        <f t="shared" ref="L145:L173" si="37">(D145-K145)^2</f>
        <v>33.927670438848324</v>
      </c>
      <c r="M145">
        <f t="shared" si="34"/>
        <v>14.375578714975237</v>
      </c>
    </row>
    <row r="146" spans="1:13" x14ac:dyDescent="0.3">
      <c r="A146" s="3">
        <v>3017002</v>
      </c>
      <c r="B146" s="3">
        <v>15</v>
      </c>
      <c r="C146" s="3">
        <v>19.149999999999999</v>
      </c>
      <c r="D146" s="3">
        <v>23.714089999999999</v>
      </c>
      <c r="E146" s="3">
        <v>22</v>
      </c>
      <c r="F146" s="3">
        <v>25</v>
      </c>
      <c r="G146" s="3">
        <v>14.04</v>
      </c>
      <c r="H146">
        <f t="shared" si="35"/>
        <v>21.426089658622345</v>
      </c>
      <c r="I146">
        <f t="shared" si="36"/>
        <v>2.2880003413776535</v>
      </c>
      <c r="J146">
        <f t="shared" ref="J146:J173" si="38">ABS(I146)</f>
        <v>2.2880003413776535</v>
      </c>
      <c r="K146">
        <f>AVERAGE($D$2:$D$403)</f>
        <v>13.910463615920403</v>
      </c>
      <c r="L146">
        <f t="shared" si="37"/>
        <v>96.111090278621575</v>
      </c>
      <c r="M146">
        <f t="shared" ref="M146:M173" si="39">I146^2</f>
        <v>5.2349455621442589</v>
      </c>
    </row>
    <row r="147" spans="1:13" x14ac:dyDescent="0.3">
      <c r="A147" s="3">
        <v>3017002</v>
      </c>
      <c r="B147" s="3">
        <v>35</v>
      </c>
      <c r="C147" s="3">
        <v>8.5250000000000004</v>
      </c>
      <c r="D147" s="3">
        <v>13.369020000000001</v>
      </c>
      <c r="E147" s="3">
        <v>22</v>
      </c>
      <c r="F147" s="3">
        <v>25</v>
      </c>
      <c r="G147" s="3">
        <v>14.04</v>
      </c>
      <c r="H147">
        <f t="shared" si="35"/>
        <v>9.538246179621698</v>
      </c>
      <c r="I147">
        <f t="shared" si="36"/>
        <v>3.8307738203783028</v>
      </c>
      <c r="J147">
        <f t="shared" si="38"/>
        <v>3.8307738203783028</v>
      </c>
      <c r="K147">
        <f>AVERAGE($D$2:$D$403)</f>
        <v>13.910463615920403</v>
      </c>
      <c r="L147">
        <f t="shared" si="37"/>
        <v>0.29316118922095968</v>
      </c>
      <c r="M147">
        <f t="shared" si="39"/>
        <v>14.674828062895777</v>
      </c>
    </row>
    <row r="148" spans="1:13" x14ac:dyDescent="0.3">
      <c r="A148" s="3">
        <v>3017002</v>
      </c>
      <c r="B148" s="3">
        <v>1</v>
      </c>
      <c r="C148" s="3">
        <v>15.75</v>
      </c>
      <c r="D148" s="3">
        <v>20.371829999999999</v>
      </c>
      <c r="E148" s="3">
        <v>22</v>
      </c>
      <c r="F148" s="3">
        <v>25</v>
      </c>
      <c r="G148" s="3">
        <v>14.04</v>
      </c>
      <c r="H148">
        <f t="shared" si="35"/>
        <v>17.621979745342138</v>
      </c>
      <c r="I148">
        <f t="shared" si="36"/>
        <v>2.7498502546578614</v>
      </c>
      <c r="J148">
        <f t="shared" si="38"/>
        <v>2.7498502546578614</v>
      </c>
      <c r="K148">
        <f>AVERAGE($D$2:$D$403)</f>
        <v>13.910463615920403</v>
      </c>
      <c r="L148">
        <f t="shared" si="37"/>
        <v>41.749255549313837</v>
      </c>
      <c r="M148">
        <f t="shared" si="39"/>
        <v>7.5616764230419049</v>
      </c>
    </row>
    <row r="149" spans="1:13" x14ac:dyDescent="0.3">
      <c r="A149" s="3">
        <v>3017002</v>
      </c>
      <c r="B149" s="3">
        <v>24</v>
      </c>
      <c r="C149" s="3">
        <v>9.1</v>
      </c>
      <c r="D149" s="3">
        <v>13.687329999999999</v>
      </c>
      <c r="E149" s="3">
        <v>22</v>
      </c>
      <c r="F149" s="3">
        <v>25</v>
      </c>
      <c r="G149" s="3">
        <v>14.04</v>
      </c>
      <c r="H149">
        <f t="shared" si="35"/>
        <v>10.181588297308791</v>
      </c>
      <c r="I149">
        <f t="shared" si="36"/>
        <v>3.5057417026912088</v>
      </c>
      <c r="J149">
        <f t="shared" si="38"/>
        <v>3.5057417026912088</v>
      </c>
      <c r="K149">
        <f>AVERAGE($D$2:$D$403)</f>
        <v>13.910463615920403</v>
      </c>
      <c r="L149">
        <f t="shared" si="37"/>
        <v>4.9788610553714092E-2</v>
      </c>
      <c r="M149">
        <f t="shared" si="39"/>
        <v>12.290224885988255</v>
      </c>
    </row>
    <row r="150" spans="1:13" x14ac:dyDescent="0.3">
      <c r="A150" s="3">
        <v>3017002</v>
      </c>
      <c r="B150" s="3">
        <v>43</v>
      </c>
      <c r="C150" s="3">
        <v>11.8</v>
      </c>
      <c r="D150" s="3">
        <v>17.18873</v>
      </c>
      <c r="E150" s="3">
        <v>22</v>
      </c>
      <c r="F150" s="3">
        <v>25</v>
      </c>
      <c r="G150" s="3">
        <v>14.04</v>
      </c>
      <c r="H150">
        <f t="shared" si="35"/>
        <v>13.202499110796015</v>
      </c>
      <c r="I150">
        <f t="shared" si="36"/>
        <v>3.9862308892039842</v>
      </c>
      <c r="J150">
        <f t="shared" si="38"/>
        <v>3.9862308892039842</v>
      </c>
      <c r="K150">
        <f>AVERAGE($D$2:$D$403)</f>
        <v>13.910463615920403</v>
      </c>
      <c r="L150">
        <f t="shared" si="37"/>
        <v>10.747030484986315</v>
      </c>
      <c r="M150">
        <f t="shared" si="39"/>
        <v>15.890036702043986</v>
      </c>
    </row>
    <row r="151" spans="1:13" x14ac:dyDescent="0.3">
      <c r="A151" s="3">
        <v>3017002</v>
      </c>
      <c r="B151" s="3">
        <v>30</v>
      </c>
      <c r="C151" s="3">
        <v>10.5</v>
      </c>
      <c r="D151" s="3">
        <v>15.59718</v>
      </c>
      <c r="E151" s="3">
        <v>22</v>
      </c>
      <c r="F151" s="3">
        <v>25</v>
      </c>
      <c r="G151" s="3">
        <v>14.04</v>
      </c>
      <c r="H151">
        <f t="shared" si="35"/>
        <v>11.747986496894759</v>
      </c>
      <c r="I151">
        <f t="shared" si="36"/>
        <v>3.8491935031052407</v>
      </c>
      <c r="J151">
        <f t="shared" si="38"/>
        <v>3.8491935031052407</v>
      </c>
      <c r="K151">
        <f>AVERAGE($D$2:$D$403)</f>
        <v>13.910463615920403</v>
      </c>
      <c r="L151">
        <f t="shared" si="37"/>
        <v>2.8450121603225509</v>
      </c>
      <c r="M151">
        <f t="shared" si="39"/>
        <v>14.816290624347594</v>
      </c>
    </row>
    <row r="152" spans="1:13" x14ac:dyDescent="0.3">
      <c r="A152" s="3">
        <v>3017002</v>
      </c>
      <c r="B152" s="3">
        <v>3</v>
      </c>
      <c r="C152" s="3">
        <v>19.75</v>
      </c>
      <c r="D152" s="3">
        <v>23.077470000000002</v>
      </c>
      <c r="E152" s="3">
        <v>22</v>
      </c>
      <c r="F152" s="3">
        <v>25</v>
      </c>
      <c r="G152" s="3">
        <v>14.04</v>
      </c>
      <c r="H152">
        <f t="shared" si="35"/>
        <v>22.097403172730615</v>
      </c>
      <c r="I152">
        <f t="shared" si="36"/>
        <v>0.98006682726938621</v>
      </c>
      <c r="J152">
        <f t="shared" si="38"/>
        <v>0.98006682726938621</v>
      </c>
      <c r="K152">
        <f>AVERAGE($D$2:$D$403)</f>
        <v>13.910463615920403</v>
      </c>
      <c r="L152">
        <f t="shared" si="37"/>
        <v>84.034006045756129</v>
      </c>
      <c r="M152">
        <f t="shared" si="39"/>
        <v>0.96053098591388086</v>
      </c>
    </row>
    <row r="153" spans="1:13" x14ac:dyDescent="0.3">
      <c r="A153" s="3">
        <v>3017002</v>
      </c>
      <c r="B153" s="3">
        <v>42</v>
      </c>
      <c r="C153" s="3">
        <v>13.9</v>
      </c>
      <c r="D153" s="3">
        <v>20.69014</v>
      </c>
      <c r="E153" s="3">
        <v>22</v>
      </c>
      <c r="F153" s="3">
        <v>25</v>
      </c>
      <c r="G153" s="3">
        <v>14.04</v>
      </c>
      <c r="H153">
        <f t="shared" si="35"/>
        <v>15.552096410174967</v>
      </c>
      <c r="I153">
        <f t="shared" si="36"/>
        <v>5.138043589825033</v>
      </c>
      <c r="J153">
        <f t="shared" si="38"/>
        <v>5.138043589825033</v>
      </c>
      <c r="K153">
        <f>AVERAGE($D$2:$D$403)</f>
        <v>13.910463615920403</v>
      </c>
      <c r="L153">
        <f t="shared" si="37"/>
        <v>45.964011872846598</v>
      </c>
      <c r="M153">
        <f t="shared" si="39"/>
        <v>26.399491930942112</v>
      </c>
    </row>
    <row r="154" spans="1:13" x14ac:dyDescent="0.3">
      <c r="A154" s="3">
        <v>3017002</v>
      </c>
      <c r="B154" s="3">
        <v>45</v>
      </c>
      <c r="C154" s="3">
        <v>2.2999999999999998</v>
      </c>
      <c r="D154" s="3">
        <v>7.0028180000000004</v>
      </c>
      <c r="E154" s="3">
        <v>22</v>
      </c>
      <c r="F154" s="3">
        <v>25</v>
      </c>
      <c r="G154" s="3">
        <v>14.04</v>
      </c>
      <c r="H154">
        <f t="shared" si="35"/>
        <v>2.5733684707483753</v>
      </c>
      <c r="I154">
        <f t="shared" si="36"/>
        <v>4.4294495292516256</v>
      </c>
      <c r="J154">
        <f t="shared" si="38"/>
        <v>4.4294495292516256</v>
      </c>
      <c r="K154">
        <f>AVERAGE($D$2:$D$403)</f>
        <v>13.910463615920403</v>
      </c>
      <c r="L154">
        <f t="shared" si="37"/>
        <v>47.715567955144351</v>
      </c>
      <c r="M154">
        <f t="shared" si="39"/>
        <v>19.620023132187448</v>
      </c>
    </row>
    <row r="155" spans="1:13" x14ac:dyDescent="0.3">
      <c r="A155" s="3">
        <v>3017002</v>
      </c>
      <c r="B155" s="3">
        <v>63</v>
      </c>
      <c r="C155" s="3">
        <v>5.5</v>
      </c>
      <c r="D155" s="3">
        <v>11</v>
      </c>
      <c r="E155" s="3">
        <v>22</v>
      </c>
      <c r="F155" s="3">
        <v>25</v>
      </c>
      <c r="G155" s="3">
        <v>14.04</v>
      </c>
      <c r="H155">
        <f t="shared" si="35"/>
        <v>6.1537072126591594</v>
      </c>
      <c r="I155">
        <f t="shared" si="36"/>
        <v>4.8462927873408406</v>
      </c>
      <c r="J155">
        <f t="shared" si="38"/>
        <v>4.8462927873408406</v>
      </c>
      <c r="K155">
        <f>AVERAGE($D$2:$D$403)</f>
        <v>13.910463615920403</v>
      </c>
      <c r="L155">
        <f t="shared" si="37"/>
        <v>8.470798459596466</v>
      </c>
      <c r="M155">
        <f t="shared" si="39"/>
        <v>23.486553780631855</v>
      </c>
    </row>
    <row r="156" spans="1:13" x14ac:dyDescent="0.3">
      <c r="A156" s="3">
        <v>3017002</v>
      </c>
      <c r="B156" s="3">
        <v>14</v>
      </c>
      <c r="C156" s="3">
        <v>15.4</v>
      </c>
      <c r="D156" s="3">
        <v>17.82535</v>
      </c>
      <c r="E156" s="3">
        <v>22</v>
      </c>
      <c r="F156" s="3">
        <v>25</v>
      </c>
      <c r="G156" s="3">
        <v>14.04</v>
      </c>
      <c r="H156">
        <f t="shared" si="35"/>
        <v>17.230380195445647</v>
      </c>
      <c r="I156">
        <f t="shared" si="36"/>
        <v>0.59496980455435278</v>
      </c>
      <c r="J156">
        <f t="shared" si="38"/>
        <v>0.59496980455435278</v>
      </c>
      <c r="K156">
        <f>AVERAGE($D$2:$D$403)</f>
        <v>13.910463615920403</v>
      </c>
      <c r="L156">
        <f t="shared" si="37"/>
        <v>15.326335400251827</v>
      </c>
      <c r="M156">
        <f t="shared" si="39"/>
        <v>0.35398906833144472</v>
      </c>
    </row>
    <row r="157" spans="1:13" x14ac:dyDescent="0.3">
      <c r="A157" s="3">
        <v>3017002</v>
      </c>
      <c r="B157" s="3">
        <v>54</v>
      </c>
      <c r="C157" s="3">
        <v>10.9</v>
      </c>
      <c r="D157" s="3">
        <v>15.27887</v>
      </c>
      <c r="E157" s="3">
        <v>22</v>
      </c>
      <c r="F157" s="3">
        <v>25</v>
      </c>
      <c r="G157" s="3">
        <v>14.04</v>
      </c>
      <c r="H157">
        <f t="shared" si="35"/>
        <v>12.195528839633607</v>
      </c>
      <c r="I157">
        <f t="shared" si="36"/>
        <v>3.0833411603663929</v>
      </c>
      <c r="J157">
        <f t="shared" si="38"/>
        <v>3.0833411603663929</v>
      </c>
      <c r="K157">
        <f>AVERAGE($D$2:$D$403)</f>
        <v>13.910463615920403</v>
      </c>
      <c r="L157">
        <f t="shared" si="37"/>
        <v>1.872536031989797</v>
      </c>
      <c r="M157">
        <f t="shared" si="39"/>
        <v>9.5069927112095751</v>
      </c>
    </row>
    <row r="158" spans="1:13" x14ac:dyDescent="0.3">
      <c r="A158" s="3">
        <v>3017002</v>
      </c>
      <c r="B158" s="3">
        <v>46</v>
      </c>
      <c r="C158" s="3">
        <v>7.1</v>
      </c>
      <c r="D158" s="3">
        <v>12.7324</v>
      </c>
      <c r="E158" s="3">
        <v>22</v>
      </c>
      <c r="F158" s="3">
        <v>25</v>
      </c>
      <c r="G158" s="3">
        <v>14.04</v>
      </c>
      <c r="H158">
        <f t="shared" si="35"/>
        <v>7.9438765836145508</v>
      </c>
      <c r="I158">
        <f t="shared" si="36"/>
        <v>4.7885234163854493</v>
      </c>
      <c r="J158">
        <f t="shared" si="38"/>
        <v>4.7885234163854493</v>
      </c>
      <c r="K158">
        <f>AVERAGE($D$2:$D$403)</f>
        <v>13.910463615920403</v>
      </c>
      <c r="L158">
        <f t="shared" si="37"/>
        <v>1.3878338831554538</v>
      </c>
      <c r="M158">
        <f t="shared" si="39"/>
        <v>22.929956509271776</v>
      </c>
    </row>
    <row r="159" spans="1:13" x14ac:dyDescent="0.3">
      <c r="A159" s="3">
        <v>3017002</v>
      </c>
      <c r="B159" s="3">
        <v>66</v>
      </c>
      <c r="C159" s="3">
        <v>9.9</v>
      </c>
      <c r="D159" s="3">
        <v>10.98169</v>
      </c>
      <c r="E159" s="3">
        <v>22</v>
      </c>
      <c r="F159" s="3">
        <v>25</v>
      </c>
      <c r="G159" s="3">
        <v>14.04</v>
      </c>
      <c r="H159">
        <f t="shared" si="35"/>
        <v>11.076672982786487</v>
      </c>
      <c r="I159">
        <f t="shared" si="36"/>
        <v>-9.4982982786486758E-2</v>
      </c>
      <c r="J159">
        <f t="shared" si="38"/>
        <v>9.4982982786486758E-2</v>
      </c>
      <c r="K159">
        <f>AVERAGE($D$2:$D$403)</f>
        <v>13.910463615920403</v>
      </c>
      <c r="L159">
        <f t="shared" si="37"/>
        <v>8.5777148933114677</v>
      </c>
      <c r="M159">
        <f t="shared" si="39"/>
        <v>9.0217670190180406E-3</v>
      </c>
    </row>
    <row r="160" spans="1:13" x14ac:dyDescent="0.3">
      <c r="A160" s="3">
        <v>3017002</v>
      </c>
      <c r="B160" s="3">
        <v>59</v>
      </c>
      <c r="C160" s="3">
        <v>16.100000000000001</v>
      </c>
      <c r="D160" s="3">
        <v>24.191549999999999</v>
      </c>
      <c r="E160" s="3">
        <v>22</v>
      </c>
      <c r="F160" s="3">
        <v>25</v>
      </c>
      <c r="G160" s="3">
        <v>14.04</v>
      </c>
      <c r="H160">
        <f t="shared" si="35"/>
        <v>18.013579295238632</v>
      </c>
      <c r="I160">
        <f t="shared" si="36"/>
        <v>6.1779707047613677</v>
      </c>
      <c r="J160">
        <f t="shared" si="38"/>
        <v>6.1779707047613677</v>
      </c>
      <c r="K160">
        <f>AVERAGE($D$2:$D$403)</f>
        <v>13.910463615920403</v>
      </c>
      <c r="L160">
        <f t="shared" si="37"/>
        <v>105.70073723690687</v>
      </c>
      <c r="M160">
        <f t="shared" si="39"/>
        <v>38.167322028889672</v>
      </c>
    </row>
    <row r="161" spans="1:13" x14ac:dyDescent="0.3">
      <c r="A161" s="3">
        <v>3017002</v>
      </c>
      <c r="B161" s="3">
        <v>58</v>
      </c>
      <c r="C161" s="3">
        <v>10</v>
      </c>
      <c r="D161" s="3">
        <v>12.7324</v>
      </c>
      <c r="E161" s="3">
        <v>22</v>
      </c>
      <c r="F161" s="3">
        <v>25</v>
      </c>
      <c r="G161" s="3">
        <v>14.04</v>
      </c>
      <c r="H161">
        <f t="shared" si="35"/>
        <v>11.188558568471198</v>
      </c>
      <c r="I161">
        <f t="shared" si="36"/>
        <v>1.5438414315288025</v>
      </c>
      <c r="J161">
        <f t="shared" si="38"/>
        <v>1.5438414315288025</v>
      </c>
      <c r="K161">
        <f>AVERAGE($D$2:$D$403)</f>
        <v>13.910463615920403</v>
      </c>
      <c r="L161">
        <f t="shared" si="37"/>
        <v>1.3878338831554538</v>
      </c>
      <c r="M161">
        <f t="shared" si="39"/>
        <v>2.3834463657049021</v>
      </c>
    </row>
    <row r="162" spans="1:13" x14ac:dyDescent="0.3">
      <c r="A162" s="3">
        <v>3017002</v>
      </c>
      <c r="B162" s="3">
        <v>53</v>
      </c>
      <c r="C162" s="3">
        <v>12</v>
      </c>
      <c r="D162" s="3">
        <v>16.552109999999999</v>
      </c>
      <c r="E162" s="3">
        <v>22</v>
      </c>
      <c r="F162" s="3">
        <v>25</v>
      </c>
      <c r="G162" s="3">
        <v>14.04</v>
      </c>
      <c r="H162">
        <f t="shared" si="35"/>
        <v>13.426270282165438</v>
      </c>
      <c r="I162">
        <f t="shared" si="36"/>
        <v>3.1258397178345607</v>
      </c>
      <c r="J162">
        <f t="shared" si="38"/>
        <v>3.1258397178345607</v>
      </c>
      <c r="K162">
        <f>AVERAGE($D$2:$D$403)</f>
        <v>13.910463615920403</v>
      </c>
      <c r="L162">
        <f t="shared" si="37"/>
        <v>6.9782956185208063</v>
      </c>
      <c r="M162">
        <f t="shared" si="39"/>
        <v>9.7708739415920469</v>
      </c>
    </row>
    <row r="163" spans="1:13" x14ac:dyDescent="0.3">
      <c r="A163" s="3">
        <v>3017002</v>
      </c>
      <c r="B163" s="3">
        <v>55</v>
      </c>
      <c r="C163" s="3">
        <v>11.1</v>
      </c>
      <c r="D163" s="3">
        <v>17.18873</v>
      </c>
      <c r="E163" s="3">
        <v>22</v>
      </c>
      <c r="F163" s="3">
        <v>25</v>
      </c>
      <c r="G163" s="3">
        <v>14.04</v>
      </c>
      <c r="H163">
        <f t="shared" si="35"/>
        <v>12.419300011003029</v>
      </c>
      <c r="I163">
        <f t="shared" si="36"/>
        <v>4.7694299889969702</v>
      </c>
      <c r="J163">
        <f t="shared" si="38"/>
        <v>4.7694299889969702</v>
      </c>
      <c r="K163">
        <f>AVERAGE($D$2:$D$403)</f>
        <v>13.910463615920403</v>
      </c>
      <c r="L163">
        <f t="shared" si="37"/>
        <v>10.747030484986315</v>
      </c>
      <c r="M163">
        <f t="shared" si="39"/>
        <v>22.747462419943641</v>
      </c>
    </row>
    <row r="164" spans="1:13" x14ac:dyDescent="0.3">
      <c r="A164" s="3">
        <v>3017002</v>
      </c>
      <c r="B164" s="3">
        <v>71</v>
      </c>
      <c r="C164" s="3">
        <v>18.649999999999999</v>
      </c>
      <c r="D164" s="3">
        <v>24.66902</v>
      </c>
      <c r="E164" s="3">
        <v>22</v>
      </c>
      <c r="F164" s="3">
        <v>25</v>
      </c>
      <c r="G164" s="3">
        <v>14.04</v>
      </c>
      <c r="H164">
        <f t="shared" si="35"/>
        <v>20.866661730198782</v>
      </c>
      <c r="I164">
        <f t="shared" si="36"/>
        <v>3.8023582698012177</v>
      </c>
      <c r="J164">
        <f t="shared" si="38"/>
        <v>3.8023582698012177</v>
      </c>
      <c r="K164">
        <f>AVERAGE($D$2:$D$403)</f>
        <v>13.910463615920403</v>
      </c>
      <c r="L164">
        <f t="shared" si="37"/>
        <v>115.74653546941985</v>
      </c>
      <c r="M164">
        <f t="shared" si="39"/>
        <v>14.45792841192571</v>
      </c>
    </row>
    <row r="165" spans="1:13" x14ac:dyDescent="0.3">
      <c r="A165" s="3">
        <v>3017002</v>
      </c>
      <c r="B165" s="3">
        <v>56</v>
      </c>
      <c r="C165" s="3">
        <v>0.5</v>
      </c>
      <c r="D165" s="3">
        <v>7.0028180000000004</v>
      </c>
      <c r="E165" s="3">
        <v>22</v>
      </c>
      <c r="F165" s="3">
        <v>25</v>
      </c>
      <c r="G165" s="3">
        <v>14.04</v>
      </c>
      <c r="H165">
        <f t="shared" si="35"/>
        <v>0.55942792842355993</v>
      </c>
      <c r="I165">
        <f t="shared" si="36"/>
        <v>6.4433900715764407</v>
      </c>
      <c r="J165">
        <f t="shared" si="38"/>
        <v>6.4433900715764407</v>
      </c>
      <c r="K165">
        <f>AVERAGE($D$2:$D$403)</f>
        <v>13.910463615920403</v>
      </c>
      <c r="L165">
        <f t="shared" si="37"/>
        <v>47.715567955144351</v>
      </c>
      <c r="M165">
        <f t="shared" si="39"/>
        <v>41.517275614489847</v>
      </c>
    </row>
    <row r="166" spans="1:13" x14ac:dyDescent="0.3">
      <c r="A166" s="3">
        <v>3017002</v>
      </c>
      <c r="B166" s="3">
        <v>73</v>
      </c>
      <c r="C166" s="3">
        <v>15.5</v>
      </c>
      <c r="D166" s="3">
        <v>20.371829999999999</v>
      </c>
      <c r="E166" s="3">
        <v>22</v>
      </c>
      <c r="F166" s="3">
        <v>25</v>
      </c>
      <c r="G166" s="3">
        <v>14.04</v>
      </c>
      <c r="H166">
        <f t="shared" si="35"/>
        <v>17.342265781130358</v>
      </c>
      <c r="I166">
        <f t="shared" si="36"/>
        <v>3.0295642188696412</v>
      </c>
      <c r="J166">
        <f t="shared" si="38"/>
        <v>3.0295642188696412</v>
      </c>
      <c r="K166">
        <f>AVERAGE($D$2:$D$403)</f>
        <v>13.910463615920403</v>
      </c>
      <c r="L166">
        <f t="shared" si="37"/>
        <v>41.749255549313837</v>
      </c>
      <c r="M166">
        <f t="shared" si="39"/>
        <v>9.1782593562552197</v>
      </c>
    </row>
    <row r="167" spans="1:13" x14ac:dyDescent="0.3">
      <c r="A167" s="3">
        <v>3017002</v>
      </c>
      <c r="B167" s="3">
        <v>5</v>
      </c>
      <c r="C167" s="3">
        <v>18.149999999999999</v>
      </c>
      <c r="D167" s="3">
        <v>21.963380000000001</v>
      </c>
      <c r="E167" s="3">
        <v>22</v>
      </c>
      <c r="F167" s="3">
        <v>25</v>
      </c>
      <c r="G167" s="3">
        <v>14.04</v>
      </c>
      <c r="H167">
        <f t="shared" si="35"/>
        <v>20.307233801775222</v>
      </c>
      <c r="I167">
        <f t="shared" si="36"/>
        <v>1.6561461982247785</v>
      </c>
      <c r="J167">
        <f t="shared" si="38"/>
        <v>1.6561461982247785</v>
      </c>
      <c r="K167">
        <f>AVERAGE($D$2:$D$403)</f>
        <v>13.910463615920403</v>
      </c>
      <c r="L167">
        <f t="shared" si="37"/>
        <v>64.849462288977634</v>
      </c>
      <c r="M167">
        <f t="shared" si="39"/>
        <v>2.7428202298943871</v>
      </c>
    </row>
    <row r="168" spans="1:13" x14ac:dyDescent="0.3">
      <c r="A168" s="3">
        <v>3017002</v>
      </c>
      <c r="B168" s="3">
        <v>92</v>
      </c>
      <c r="C168" s="3">
        <v>7.1</v>
      </c>
      <c r="D168" s="3">
        <v>9.549296</v>
      </c>
      <c r="E168" s="3">
        <v>22</v>
      </c>
      <c r="F168" s="3">
        <v>25</v>
      </c>
      <c r="G168" s="3">
        <v>14.04</v>
      </c>
      <c r="H168">
        <f t="shared" si="35"/>
        <v>7.9438765836145508</v>
      </c>
      <c r="I168">
        <f t="shared" si="36"/>
        <v>1.6054194163854492</v>
      </c>
      <c r="J168">
        <f t="shared" si="38"/>
        <v>1.6054194163854492</v>
      </c>
      <c r="K168">
        <f>AVERAGE($D$2:$D$403)</f>
        <v>13.910463615920403</v>
      </c>
      <c r="L168">
        <f t="shared" si="37"/>
        <v>19.01978297415285</v>
      </c>
      <c r="M168">
        <f t="shared" si="39"/>
        <v>2.577371502507396</v>
      </c>
    </row>
    <row r="169" spans="1:13" x14ac:dyDescent="0.3">
      <c r="A169" s="3">
        <v>3017002</v>
      </c>
      <c r="B169" s="3">
        <v>89</v>
      </c>
      <c r="C169" s="3">
        <v>5</v>
      </c>
      <c r="D169" s="3">
        <v>7.3211269999999997</v>
      </c>
      <c r="E169" s="3">
        <v>22</v>
      </c>
      <c r="F169" s="3">
        <v>25</v>
      </c>
      <c r="G169" s="3">
        <v>14.04</v>
      </c>
      <c r="H169">
        <f t="shared" si="35"/>
        <v>5.5942792842355988</v>
      </c>
      <c r="I169">
        <f t="shared" si="36"/>
        <v>1.7268477157644009</v>
      </c>
      <c r="J169">
        <f t="shared" si="38"/>
        <v>1.7268477157644009</v>
      </c>
      <c r="K169">
        <f>AVERAGE($D$2:$D$403)</f>
        <v>13.910463615920403</v>
      </c>
      <c r="L169">
        <f t="shared" si="37"/>
        <v>43.41935703790935</v>
      </c>
      <c r="M169">
        <f t="shared" si="39"/>
        <v>2.982003033440729</v>
      </c>
    </row>
    <row r="170" spans="1:13" x14ac:dyDescent="0.3">
      <c r="A170" s="3">
        <v>3017002</v>
      </c>
      <c r="B170" s="3">
        <v>84</v>
      </c>
      <c r="C170" s="3">
        <v>6.7</v>
      </c>
      <c r="D170" s="3">
        <v>10.34507</v>
      </c>
      <c r="E170" s="3">
        <v>22</v>
      </c>
      <c r="F170" s="3">
        <v>25</v>
      </c>
      <c r="G170" s="3">
        <v>14.04</v>
      </c>
      <c r="H170">
        <f t="shared" si="35"/>
        <v>7.4963342408757034</v>
      </c>
      <c r="I170">
        <f t="shared" si="36"/>
        <v>2.8487357591242963</v>
      </c>
      <c r="J170">
        <f t="shared" si="38"/>
        <v>2.8487357591242963</v>
      </c>
      <c r="K170">
        <f>AVERAGE($D$2:$D$403)</f>
        <v>13.910463615920403</v>
      </c>
      <c r="L170">
        <f t="shared" si="37"/>
        <v>12.712031636445966</v>
      </c>
      <c r="M170">
        <f t="shared" si="39"/>
        <v>8.1152954253134801</v>
      </c>
    </row>
    <row r="171" spans="1:13" x14ac:dyDescent="0.3">
      <c r="A171" s="3">
        <v>3017002</v>
      </c>
      <c r="B171" s="3">
        <v>8</v>
      </c>
      <c r="C171" s="3">
        <v>11</v>
      </c>
      <c r="D171" s="3">
        <v>16.233799999999999</v>
      </c>
      <c r="E171" s="3">
        <v>22</v>
      </c>
      <c r="F171" s="3">
        <v>25</v>
      </c>
      <c r="G171" s="3">
        <v>14.04</v>
      </c>
      <c r="H171">
        <f t="shared" si="35"/>
        <v>12.307414425318319</v>
      </c>
      <c r="I171">
        <f t="shared" si="36"/>
        <v>3.9263855746816798</v>
      </c>
      <c r="J171">
        <f t="shared" si="38"/>
        <v>3.9263855746816798</v>
      </c>
      <c r="K171">
        <f>AVERAGE($D$2:$D$403)</f>
        <v>13.910463615920403</v>
      </c>
      <c r="L171">
        <f t="shared" si="37"/>
        <v>5.3978919535880516</v>
      </c>
      <c r="M171">
        <f t="shared" si="39"/>
        <v>15.416503681068384</v>
      </c>
    </row>
    <row r="172" spans="1:13" x14ac:dyDescent="0.3">
      <c r="A172" s="3">
        <v>3017002</v>
      </c>
      <c r="B172" s="3">
        <v>77</v>
      </c>
      <c r="C172" s="3">
        <v>10.8</v>
      </c>
      <c r="D172" s="3">
        <v>15.59718</v>
      </c>
      <c r="E172" s="3">
        <v>22</v>
      </c>
      <c r="F172" s="3">
        <v>25</v>
      </c>
      <c r="G172" s="3">
        <v>14.04</v>
      </c>
      <c r="H172">
        <f t="shared" si="35"/>
        <v>12.083643253948896</v>
      </c>
      <c r="I172">
        <f t="shared" si="36"/>
        <v>3.5135367460511038</v>
      </c>
      <c r="J172">
        <f t="shared" si="38"/>
        <v>3.5135367460511038</v>
      </c>
      <c r="K172">
        <f>AVERAGE($D$2:$D$403)</f>
        <v>13.910463615920403</v>
      </c>
      <c r="L172">
        <f t="shared" si="37"/>
        <v>2.8450121603225509</v>
      </c>
      <c r="M172">
        <f t="shared" si="39"/>
        <v>12.344940465851378</v>
      </c>
    </row>
    <row r="173" spans="1:13" x14ac:dyDescent="0.3">
      <c r="A173" s="3">
        <v>3017002</v>
      </c>
      <c r="B173" s="3">
        <v>97</v>
      </c>
      <c r="C173" s="3">
        <v>15.35</v>
      </c>
      <c r="D173" s="3">
        <v>21.64507</v>
      </c>
      <c r="E173" s="3">
        <v>22</v>
      </c>
      <c r="F173" s="3">
        <v>25</v>
      </c>
      <c r="G173" s="3">
        <v>14.04</v>
      </c>
      <c r="H173">
        <f t="shared" si="35"/>
        <v>17.174437402603289</v>
      </c>
      <c r="I173">
        <f t="shared" si="36"/>
        <v>4.4706325973967118</v>
      </c>
      <c r="J173">
        <f t="shared" si="38"/>
        <v>4.4706325973967118</v>
      </c>
      <c r="K173">
        <f>AVERAGE($D$2:$D$403)</f>
        <v>13.910463615920403</v>
      </c>
      <c r="L173">
        <f t="shared" si="37"/>
        <v>59.82413591664487</v>
      </c>
      <c r="M173">
        <f t="shared" si="39"/>
        <v>19.986555820906069</v>
      </c>
    </row>
    <row r="174" spans="1:13" x14ac:dyDescent="0.3">
      <c r="A174" s="3">
        <v>3018001</v>
      </c>
      <c r="B174" s="3">
        <v>32</v>
      </c>
      <c r="C174" s="3">
        <v>9.4</v>
      </c>
      <c r="D174" s="3">
        <v>12.25493</v>
      </c>
      <c r="E174" s="3">
        <v>21</v>
      </c>
      <c r="F174" s="3">
        <v>24</v>
      </c>
      <c r="G174" s="3">
        <v>15.09</v>
      </c>
      <c r="H174">
        <f t="shared" ref="H174:H194" si="40">C174*EXP(-27.22989*(1/(F174^1.12638)-1/(E174^1.12638)))</f>
        <v>10.632834782522229</v>
      </c>
      <c r="I174">
        <f t="shared" ref="I174:I194" si="41">D174-H174</f>
        <v>1.6220952174777707</v>
      </c>
      <c r="J174">
        <f t="shared" ref="J174:J195" si="42">ABS(I174)</f>
        <v>1.6220952174777707</v>
      </c>
      <c r="K174">
        <f>AVERAGE($D$2:$D$403)</f>
        <v>13.910463615920403</v>
      </c>
      <c r="L174">
        <f t="shared" ref="L174:L194" si="43">(D174-K174)^2</f>
        <v>2.740791553442484</v>
      </c>
      <c r="M174">
        <f t="shared" ref="M174:M195" si="44">I174^2</f>
        <v>2.6311928945642564</v>
      </c>
    </row>
    <row r="175" spans="1:13" x14ac:dyDescent="0.3">
      <c r="A175" s="3">
        <v>3018001</v>
      </c>
      <c r="B175" s="3">
        <v>102</v>
      </c>
      <c r="C175" s="3">
        <v>8.6999999999999993</v>
      </c>
      <c r="D175" s="3">
        <v>10.82254</v>
      </c>
      <c r="E175" s="3">
        <v>21</v>
      </c>
      <c r="F175" s="3">
        <v>24</v>
      </c>
      <c r="G175" s="3">
        <v>15.09</v>
      </c>
      <c r="H175">
        <f t="shared" si="40"/>
        <v>9.8410279370152534</v>
      </c>
      <c r="I175">
        <f t="shared" si="41"/>
        <v>0.98151206298474669</v>
      </c>
      <c r="J175">
        <f t="shared" si="42"/>
        <v>0.98151206298474669</v>
      </c>
      <c r="K175">
        <f>AVERAGE($D$2:$D$403)</f>
        <v>13.910463615920403</v>
      </c>
      <c r="L175">
        <f t="shared" si="43"/>
        <v>9.5352722577589351</v>
      </c>
      <c r="M175">
        <f t="shared" si="44"/>
        <v>0.96336592978457336</v>
      </c>
    </row>
    <row r="176" spans="1:13" x14ac:dyDescent="0.3">
      <c r="A176" s="3">
        <v>3018001</v>
      </c>
      <c r="B176" s="3">
        <v>101</v>
      </c>
      <c r="C176" s="3">
        <v>8.4499999999999993</v>
      </c>
      <c r="D176" s="3">
        <v>9.8676060000000003</v>
      </c>
      <c r="E176" s="3">
        <v>21</v>
      </c>
      <c r="F176" s="3">
        <v>24</v>
      </c>
      <c r="G176" s="3">
        <v>15.09</v>
      </c>
      <c r="H176">
        <f t="shared" si="40"/>
        <v>9.5582397779056194</v>
      </c>
      <c r="I176">
        <f t="shared" si="41"/>
        <v>0.30936622209438092</v>
      </c>
      <c r="J176">
        <f t="shared" si="42"/>
        <v>0.30936622209438092</v>
      </c>
      <c r="K176">
        <f>AVERAGE($D$2:$D$403)</f>
        <v>13.910463615920403</v>
      </c>
      <c r="L176">
        <f t="shared" si="43"/>
        <v>16.3446977026056</v>
      </c>
      <c r="M176">
        <f t="shared" si="44"/>
        <v>9.5707459372949819E-2</v>
      </c>
    </row>
    <row r="177" spans="1:13" x14ac:dyDescent="0.3">
      <c r="A177" s="3">
        <v>3018001</v>
      </c>
      <c r="B177" s="3">
        <v>100</v>
      </c>
      <c r="C177" s="3">
        <v>7.7</v>
      </c>
      <c r="D177" s="3">
        <v>9.3901409999999998</v>
      </c>
      <c r="E177" s="3">
        <v>21</v>
      </c>
      <c r="F177" s="3">
        <v>24</v>
      </c>
      <c r="G177" s="3">
        <v>15.09</v>
      </c>
      <c r="H177">
        <f t="shared" si="40"/>
        <v>8.7098753005767193</v>
      </c>
      <c r="I177">
        <f t="shared" si="41"/>
        <v>0.68026569942328052</v>
      </c>
      <c r="J177">
        <f t="shared" si="42"/>
        <v>0.68026569942328052</v>
      </c>
      <c r="K177">
        <f>AVERAGE($D$2:$D$403)</f>
        <v>13.910463615920403</v>
      </c>
      <c r="L177">
        <f t="shared" si="43"/>
        <v>20.433316552001475</v>
      </c>
      <c r="M177">
        <f t="shared" si="44"/>
        <v>0.46276142181184504</v>
      </c>
    </row>
    <row r="178" spans="1:13" x14ac:dyDescent="0.3">
      <c r="A178" s="3">
        <v>3018001</v>
      </c>
      <c r="B178" s="3">
        <v>10</v>
      </c>
      <c r="C178" s="3">
        <v>8.75</v>
      </c>
      <c r="D178" s="3">
        <v>10.854369999999999</v>
      </c>
      <c r="E178" s="3">
        <v>21</v>
      </c>
      <c r="F178" s="3">
        <v>24</v>
      </c>
      <c r="G178" s="3">
        <v>15.09</v>
      </c>
      <c r="H178">
        <f t="shared" si="40"/>
        <v>9.8975855688371812</v>
      </c>
      <c r="I178">
        <f t="shared" si="41"/>
        <v>0.95678443116281819</v>
      </c>
      <c r="J178">
        <f t="shared" si="42"/>
        <v>0.95678443116281819</v>
      </c>
      <c r="K178">
        <f>AVERAGE($D$2:$D$403)</f>
        <v>13.910463615920403</v>
      </c>
      <c r="L178">
        <f t="shared" si="43"/>
        <v>9.3397081892694462</v>
      </c>
      <c r="M178">
        <f t="shared" si="44"/>
        <v>0.91543644771555754</v>
      </c>
    </row>
    <row r="179" spans="1:13" x14ac:dyDescent="0.3">
      <c r="A179" s="3">
        <v>3018001</v>
      </c>
      <c r="B179" s="3">
        <v>109</v>
      </c>
      <c r="C179" s="3">
        <v>9.4499999999999993</v>
      </c>
      <c r="D179" s="3">
        <v>11.14085</v>
      </c>
      <c r="E179" s="3">
        <v>21</v>
      </c>
      <c r="F179" s="3">
        <v>24</v>
      </c>
      <c r="G179" s="3">
        <v>15.09</v>
      </c>
      <c r="H179">
        <f t="shared" si="40"/>
        <v>10.689392414344153</v>
      </c>
      <c r="I179">
        <f t="shared" si="41"/>
        <v>0.45145758565584693</v>
      </c>
      <c r="J179">
        <f t="shared" si="42"/>
        <v>0.45145758565584693</v>
      </c>
      <c r="K179">
        <f>AVERAGE($D$2:$D$403)</f>
        <v>13.910463615920403</v>
      </c>
      <c r="L179">
        <f t="shared" si="43"/>
        <v>7.6707595814916862</v>
      </c>
      <c r="M179">
        <f t="shared" si="44"/>
        <v>0.20381395164620636</v>
      </c>
    </row>
    <row r="180" spans="1:13" x14ac:dyDescent="0.3">
      <c r="A180" s="3">
        <v>3018001</v>
      </c>
      <c r="B180" s="3">
        <v>51</v>
      </c>
      <c r="C180" s="3">
        <v>9.1999999999999993</v>
      </c>
      <c r="D180" s="3">
        <v>11.777469999999999</v>
      </c>
      <c r="E180" s="3">
        <v>21</v>
      </c>
      <c r="F180" s="3">
        <v>24</v>
      </c>
      <c r="G180" s="3">
        <v>15.09</v>
      </c>
      <c r="H180">
        <f t="shared" si="40"/>
        <v>10.406604255234521</v>
      </c>
      <c r="I180">
        <f t="shared" si="41"/>
        <v>1.370865744765478</v>
      </c>
      <c r="J180">
        <f t="shared" si="42"/>
        <v>1.370865744765478</v>
      </c>
      <c r="K180">
        <f>AVERAGE($D$2:$D$403)</f>
        <v>13.910463615920403</v>
      </c>
      <c r="L180">
        <f t="shared" si="43"/>
        <v>4.5496617655571976</v>
      </c>
      <c r="M180">
        <f t="shared" si="44"/>
        <v>1.8792728901714086</v>
      </c>
    </row>
    <row r="181" spans="1:13" x14ac:dyDescent="0.3">
      <c r="A181" s="3">
        <v>3018001</v>
      </c>
      <c r="B181" s="3">
        <v>103</v>
      </c>
      <c r="C181" s="3">
        <v>9.85</v>
      </c>
      <c r="D181" s="3">
        <v>11.204510000000001</v>
      </c>
      <c r="E181" s="3">
        <v>21</v>
      </c>
      <c r="F181" s="3">
        <v>24</v>
      </c>
      <c r="G181" s="3">
        <v>15.09</v>
      </c>
      <c r="H181">
        <f t="shared" si="40"/>
        <v>11.141853468919569</v>
      </c>
      <c r="I181">
        <f t="shared" si="41"/>
        <v>6.2656531080431677E-2</v>
      </c>
      <c r="J181">
        <f t="shared" si="42"/>
        <v>6.2656531080431677E-2</v>
      </c>
      <c r="K181">
        <f>AVERAGE($D$2:$D$403)</f>
        <v>13.910463615920403</v>
      </c>
      <c r="L181">
        <f t="shared" si="43"/>
        <v>7.3221849715126979</v>
      </c>
      <c r="M181">
        <f t="shared" si="44"/>
        <v>3.9258408870331005E-3</v>
      </c>
    </row>
    <row r="182" spans="1:13" x14ac:dyDescent="0.3">
      <c r="A182" s="3">
        <v>3018001</v>
      </c>
      <c r="B182" s="3">
        <v>12</v>
      </c>
      <c r="C182" s="3">
        <v>13</v>
      </c>
      <c r="D182" s="3">
        <v>15.438029999999999</v>
      </c>
      <c r="E182" s="3">
        <v>21</v>
      </c>
      <c r="F182" s="3">
        <v>24</v>
      </c>
      <c r="G182" s="3">
        <v>15.09</v>
      </c>
      <c r="H182">
        <f t="shared" si="40"/>
        <v>14.704984273700955</v>
      </c>
      <c r="I182">
        <f t="shared" si="41"/>
        <v>0.73304572629904463</v>
      </c>
      <c r="J182">
        <f t="shared" si="42"/>
        <v>0.73304572629904463</v>
      </c>
      <c r="K182">
        <f>AVERAGE($D$2:$D$403)</f>
        <v>13.910463615920403</v>
      </c>
      <c r="L182">
        <f t="shared" si="43"/>
        <v>2.3334590577700141</v>
      </c>
      <c r="M182">
        <f t="shared" si="44"/>
        <v>0.53735603684529387</v>
      </c>
    </row>
    <row r="183" spans="1:13" x14ac:dyDescent="0.3">
      <c r="A183" s="3">
        <v>3018001</v>
      </c>
      <c r="B183" s="3">
        <v>104</v>
      </c>
      <c r="C183" s="3">
        <v>8.4</v>
      </c>
      <c r="D183" s="3">
        <v>9.8676060000000003</v>
      </c>
      <c r="E183" s="3">
        <v>21</v>
      </c>
      <c r="F183" s="3">
        <v>24</v>
      </c>
      <c r="G183" s="3">
        <v>15.09</v>
      </c>
      <c r="H183">
        <f t="shared" si="40"/>
        <v>9.5016821460836933</v>
      </c>
      <c r="I183">
        <f t="shared" si="41"/>
        <v>0.365923853916307</v>
      </c>
      <c r="J183">
        <f t="shared" si="42"/>
        <v>0.365923853916307</v>
      </c>
      <c r="K183">
        <f>AVERAGE($D$2:$D$403)</f>
        <v>13.910463615920403</v>
      </c>
      <c r="L183">
        <f t="shared" si="43"/>
        <v>16.3446977026056</v>
      </c>
      <c r="M183">
        <f t="shared" si="44"/>
        <v>0.13390026686496279</v>
      </c>
    </row>
    <row r="184" spans="1:13" x14ac:dyDescent="0.3">
      <c r="A184" s="3">
        <v>3018001</v>
      </c>
      <c r="B184" s="3">
        <v>108</v>
      </c>
      <c r="C184" s="3">
        <v>5.5</v>
      </c>
      <c r="D184" s="3">
        <v>6.5253519999999998</v>
      </c>
      <c r="E184" s="3">
        <v>21</v>
      </c>
      <c r="F184" s="3">
        <v>24</v>
      </c>
      <c r="G184" s="3">
        <v>15.09</v>
      </c>
      <c r="H184">
        <f t="shared" si="40"/>
        <v>6.2213395004119416</v>
      </c>
      <c r="I184">
        <f t="shared" si="41"/>
        <v>0.3040124995880582</v>
      </c>
      <c r="J184">
        <f t="shared" si="42"/>
        <v>0.3040124995880582</v>
      </c>
      <c r="K184">
        <f>AVERAGE($D$2:$D$403)</f>
        <v>13.910463615920403</v>
      </c>
      <c r="L184">
        <f t="shared" si="43"/>
        <v>54.539873579602464</v>
      </c>
      <c r="M184">
        <f t="shared" si="44"/>
        <v>9.2423599905779086E-2</v>
      </c>
    </row>
    <row r="185" spans="1:13" x14ac:dyDescent="0.3">
      <c r="A185" s="3">
        <v>3018001</v>
      </c>
      <c r="B185" s="3">
        <v>107</v>
      </c>
      <c r="C185" s="3">
        <v>10.6</v>
      </c>
      <c r="D185" s="3">
        <v>13.114369999999999</v>
      </c>
      <c r="E185" s="3">
        <v>21</v>
      </c>
      <c r="F185" s="3">
        <v>24</v>
      </c>
      <c r="G185" s="3">
        <v>15.09</v>
      </c>
      <c r="H185">
        <f t="shared" si="40"/>
        <v>11.990217946248469</v>
      </c>
      <c r="I185">
        <f t="shared" si="41"/>
        <v>1.1241520537515299</v>
      </c>
      <c r="J185">
        <f t="shared" si="42"/>
        <v>1.1241520537515299</v>
      </c>
      <c r="K185">
        <f>AVERAGE($D$2:$D$403)</f>
        <v>13.910463615920403</v>
      </c>
      <c r="L185">
        <f t="shared" si="43"/>
        <v>0.63376504530922295</v>
      </c>
      <c r="M185">
        <f t="shared" si="44"/>
        <v>1.2637178399537827</v>
      </c>
    </row>
    <row r="186" spans="1:13" x14ac:dyDescent="0.3">
      <c r="A186" s="3">
        <v>3018001</v>
      </c>
      <c r="B186" s="3">
        <v>2</v>
      </c>
      <c r="C186" s="3">
        <v>5.4</v>
      </c>
      <c r="D186" s="3">
        <v>9.3901409999999998</v>
      </c>
      <c r="E186" s="3">
        <v>21</v>
      </c>
      <c r="F186" s="3">
        <v>24</v>
      </c>
      <c r="G186" s="3">
        <v>15.09</v>
      </c>
      <c r="H186">
        <f t="shared" si="40"/>
        <v>6.1082242367680886</v>
      </c>
      <c r="I186">
        <f t="shared" si="41"/>
        <v>3.2819167632319113</v>
      </c>
      <c r="J186">
        <f t="shared" si="42"/>
        <v>3.2819167632319113</v>
      </c>
      <c r="K186">
        <f>AVERAGE($D$2:$D$403)</f>
        <v>13.910463615920403</v>
      </c>
      <c r="L186">
        <f t="shared" si="43"/>
        <v>20.433316552001475</v>
      </c>
      <c r="M186">
        <f t="shared" si="44"/>
        <v>10.770977640782625</v>
      </c>
    </row>
    <row r="187" spans="1:13" x14ac:dyDescent="0.3">
      <c r="A187" s="3">
        <v>3018001</v>
      </c>
      <c r="B187" s="3">
        <v>18</v>
      </c>
      <c r="C187" s="3">
        <v>9.2249999999999996</v>
      </c>
      <c r="D187" s="3">
        <v>11.68197</v>
      </c>
      <c r="E187" s="3">
        <v>21</v>
      </c>
      <c r="F187" s="3">
        <v>24</v>
      </c>
      <c r="G187" s="3">
        <v>15.09</v>
      </c>
      <c r="H187">
        <f t="shared" si="40"/>
        <v>10.434883071145483</v>
      </c>
      <c r="I187">
        <f t="shared" si="41"/>
        <v>1.2470869288545163</v>
      </c>
      <c r="J187">
        <f t="shared" si="42"/>
        <v>1.2470869288545163</v>
      </c>
      <c r="K187">
        <f>AVERAGE($D$2:$D$403)</f>
        <v>13.910463615920403</v>
      </c>
      <c r="L187">
        <f t="shared" si="43"/>
        <v>4.9661837961979929</v>
      </c>
      <c r="M187">
        <f t="shared" si="44"/>
        <v>1.5552258081197894</v>
      </c>
    </row>
    <row r="188" spans="1:13" x14ac:dyDescent="0.3">
      <c r="A188" s="3">
        <v>3018001</v>
      </c>
      <c r="B188" s="3">
        <v>110</v>
      </c>
      <c r="C188" s="3">
        <v>10.85</v>
      </c>
      <c r="D188" s="3">
        <v>13.209860000000001</v>
      </c>
      <c r="E188" s="3">
        <v>21</v>
      </c>
      <c r="F188" s="3">
        <v>24</v>
      </c>
      <c r="G188" s="3">
        <v>15.09</v>
      </c>
      <c r="H188">
        <f t="shared" si="40"/>
        <v>12.273006105358103</v>
      </c>
      <c r="I188">
        <f t="shared" si="41"/>
        <v>0.93685389464189761</v>
      </c>
      <c r="J188">
        <f t="shared" si="42"/>
        <v>0.93685389464189761</v>
      </c>
      <c r="K188">
        <f>AVERAGE($D$2:$D$403)</f>
        <v>13.910463615920403</v>
      </c>
      <c r="L188">
        <f t="shared" si="43"/>
        <v>0.49084542664074199</v>
      </c>
      <c r="M188">
        <f t="shared" si="44"/>
        <v>0.87769521990569177</v>
      </c>
    </row>
    <row r="189" spans="1:13" x14ac:dyDescent="0.3">
      <c r="A189" s="3">
        <v>3018001</v>
      </c>
      <c r="B189" s="3">
        <v>99</v>
      </c>
      <c r="C189" s="3">
        <v>7.05</v>
      </c>
      <c r="D189" s="3">
        <v>8.9763380000000002</v>
      </c>
      <c r="E189" s="3">
        <v>21</v>
      </c>
      <c r="F189" s="3">
        <v>24</v>
      </c>
      <c r="G189" s="3">
        <v>15.09</v>
      </c>
      <c r="H189">
        <f t="shared" si="40"/>
        <v>7.9746260868916714</v>
      </c>
      <c r="I189">
        <f t="shared" si="41"/>
        <v>1.0017119131083287</v>
      </c>
      <c r="J189">
        <f t="shared" si="42"/>
        <v>1.0017119131083287</v>
      </c>
      <c r="K189">
        <f>AVERAGE($D$2:$D$403)</f>
        <v>13.910463615920403</v>
      </c>
      <c r="L189">
        <f t="shared" si="43"/>
        <v>24.345595593681892</v>
      </c>
      <c r="M189">
        <f t="shared" si="44"/>
        <v>1.0034267568631479</v>
      </c>
    </row>
    <row r="190" spans="1:13" x14ac:dyDescent="0.3">
      <c r="A190" s="3">
        <v>3018001</v>
      </c>
      <c r="B190" s="3">
        <v>14</v>
      </c>
      <c r="C190" s="3">
        <v>10.199999999999999</v>
      </c>
      <c r="D190" s="3">
        <v>12.09578</v>
      </c>
      <c r="E190" s="3">
        <v>21</v>
      </c>
      <c r="F190" s="3">
        <v>24</v>
      </c>
      <c r="G190" s="3">
        <v>15.09</v>
      </c>
      <c r="H190">
        <f t="shared" si="40"/>
        <v>11.537756891673055</v>
      </c>
      <c r="I190">
        <f t="shared" si="41"/>
        <v>0.55802310832694424</v>
      </c>
      <c r="J190">
        <f t="shared" si="42"/>
        <v>0.55802310832694424</v>
      </c>
      <c r="K190">
        <f>AVERAGE($D$2:$D$403)</f>
        <v>13.910463615920403</v>
      </c>
      <c r="L190">
        <f t="shared" si="43"/>
        <v>3.2930766258899493</v>
      </c>
      <c r="M190">
        <f t="shared" si="44"/>
        <v>0.31138978942686457</v>
      </c>
    </row>
    <row r="191" spans="1:13" x14ac:dyDescent="0.3">
      <c r="A191" s="3">
        <v>3018001</v>
      </c>
      <c r="B191" s="3">
        <v>16</v>
      </c>
      <c r="C191" s="3">
        <v>12.75</v>
      </c>
      <c r="D191" s="3">
        <v>13.94197</v>
      </c>
      <c r="E191" s="3">
        <v>21</v>
      </c>
      <c r="F191" s="3">
        <v>24</v>
      </c>
      <c r="G191" s="3">
        <v>15.09</v>
      </c>
      <c r="H191">
        <f t="shared" si="40"/>
        <v>14.422196114591321</v>
      </c>
      <c r="I191">
        <f t="shared" si="41"/>
        <v>-0.48022611459132136</v>
      </c>
      <c r="J191">
        <f t="shared" si="42"/>
        <v>0.48022611459132136</v>
      </c>
      <c r="K191">
        <f>AVERAGE($D$2:$D$403)</f>
        <v>13.910463615920403</v>
      </c>
      <c r="L191">
        <f t="shared" si="43"/>
        <v>9.9265223777107248E-4</v>
      </c>
      <c r="M191">
        <f t="shared" si="44"/>
        <v>0.23061712113547692</v>
      </c>
    </row>
    <row r="192" spans="1:13" x14ac:dyDescent="0.3">
      <c r="A192" s="3">
        <v>3018001</v>
      </c>
      <c r="B192" s="3">
        <v>17</v>
      </c>
      <c r="C192" s="3">
        <v>9.65</v>
      </c>
      <c r="D192" s="3">
        <v>11.618309999999999</v>
      </c>
      <c r="E192" s="3">
        <v>21</v>
      </c>
      <c r="F192" s="3">
        <v>24</v>
      </c>
      <c r="G192" s="3">
        <v>15.09</v>
      </c>
      <c r="H192">
        <f t="shared" si="40"/>
        <v>10.915622941631863</v>
      </c>
      <c r="I192">
        <f t="shared" si="41"/>
        <v>0.70268705836813616</v>
      </c>
      <c r="J192">
        <f t="shared" si="42"/>
        <v>0.70268705836813616</v>
      </c>
      <c r="K192">
        <f>AVERAGE($D$2:$D$403)</f>
        <v>13.910463615920403</v>
      </c>
      <c r="L192">
        <f t="shared" si="43"/>
        <v>5.2539681989769802</v>
      </c>
      <c r="M192">
        <f t="shared" si="44"/>
        <v>0.4937691019980644</v>
      </c>
    </row>
    <row r="193" spans="1:13" x14ac:dyDescent="0.3">
      <c r="A193" s="3">
        <v>3018001</v>
      </c>
      <c r="B193" s="3">
        <v>11</v>
      </c>
      <c r="C193" s="3">
        <v>4.95</v>
      </c>
      <c r="D193" s="3">
        <v>6.5890149999999998</v>
      </c>
      <c r="E193" s="3">
        <v>21</v>
      </c>
      <c r="F193" s="3">
        <v>24</v>
      </c>
      <c r="G193" s="3">
        <v>15.09</v>
      </c>
      <c r="H193">
        <f t="shared" si="40"/>
        <v>5.5992055503707476</v>
      </c>
      <c r="I193">
        <f t="shared" si="41"/>
        <v>0.98980944962925221</v>
      </c>
      <c r="J193">
        <f t="shared" si="42"/>
        <v>0.98980944962925221</v>
      </c>
      <c r="K193">
        <f>AVERAGE($D$2:$D$403)</f>
        <v>13.910463615920403</v>
      </c>
      <c r="L193">
        <f t="shared" si="43"/>
        <v>53.603609835562786</v>
      </c>
      <c r="M193">
        <f t="shared" si="44"/>
        <v>0.97972274657536318</v>
      </c>
    </row>
    <row r="194" spans="1:13" x14ac:dyDescent="0.3">
      <c r="A194" s="3">
        <v>3018001</v>
      </c>
      <c r="B194" s="3">
        <v>34</v>
      </c>
      <c r="C194" s="3">
        <v>5.55</v>
      </c>
      <c r="D194" s="3">
        <v>7.9577470000000003</v>
      </c>
      <c r="E194" s="3">
        <v>21</v>
      </c>
      <c r="F194" s="3">
        <v>24</v>
      </c>
      <c r="G194" s="3">
        <v>15.09</v>
      </c>
      <c r="H194">
        <f t="shared" si="40"/>
        <v>6.2778971322338686</v>
      </c>
      <c r="I194">
        <f t="shared" si="41"/>
        <v>1.6798498677661318</v>
      </c>
      <c r="J194">
        <f t="shared" si="42"/>
        <v>1.6798498677661318</v>
      </c>
      <c r="K194">
        <f>AVERAGE($D$2:$D$403)</f>
        <v>13.910463615920403</v>
      </c>
      <c r="L194">
        <f t="shared" si="43"/>
        <v>35.434835109454845</v>
      </c>
      <c r="M194">
        <f t="shared" si="44"/>
        <v>2.8218955782338906</v>
      </c>
    </row>
    <row r="195" spans="1:13" x14ac:dyDescent="0.3">
      <c r="A195" s="3">
        <v>3018001</v>
      </c>
      <c r="B195" s="3">
        <v>19</v>
      </c>
      <c r="C195" s="3">
        <v>13.5</v>
      </c>
      <c r="D195" s="3">
        <v>16.64761</v>
      </c>
      <c r="E195" s="3">
        <v>21</v>
      </c>
      <c r="F195" s="3">
        <v>24</v>
      </c>
      <c r="G195" s="3">
        <v>15.09</v>
      </c>
      <c r="H195">
        <f t="shared" ref="H195:H258" si="45">C195*EXP(-27.22989*(1/(F195^1.12638)-1/(E195^1.12638)))</f>
        <v>15.270560591920221</v>
      </c>
      <c r="I195">
        <f t="shared" ref="I195:I258" si="46">D195-H195</f>
        <v>1.3770494080797793</v>
      </c>
      <c r="J195">
        <f t="shared" si="42"/>
        <v>1.3770494080797793</v>
      </c>
      <c r="K195">
        <f>AVERAGE($D$2:$D$403)</f>
        <v>13.910463615920403</v>
      </c>
      <c r="L195">
        <f t="shared" ref="L195:L258" si="47">(D195-K195)^2</f>
        <v>7.4919703278800158</v>
      </c>
      <c r="M195">
        <f t="shared" si="44"/>
        <v>1.8962650722928704</v>
      </c>
    </row>
    <row r="196" spans="1:13" x14ac:dyDescent="0.3">
      <c r="A196" s="3">
        <v>3018001</v>
      </c>
      <c r="B196" s="3">
        <v>3</v>
      </c>
      <c r="C196" s="3">
        <v>6.2750000000000004</v>
      </c>
      <c r="D196" s="3">
        <v>9.899438</v>
      </c>
      <c r="E196" s="3">
        <v>21</v>
      </c>
      <c r="F196" s="3">
        <v>24</v>
      </c>
      <c r="G196" s="3">
        <v>15.09</v>
      </c>
      <c r="H196">
        <f t="shared" si="45"/>
        <v>7.0979827936518074</v>
      </c>
      <c r="I196">
        <f t="shared" si="46"/>
        <v>2.8014552063481926</v>
      </c>
      <c r="J196">
        <f t="shared" ref="J196:J259" si="48">ABS(I196)</f>
        <v>2.8014552063481926</v>
      </c>
      <c r="K196">
        <f>AVERAGE($D$2:$D$403)</f>
        <v>13.910463615920403</v>
      </c>
      <c r="L196">
        <f t="shared" si="47"/>
        <v>16.088326491569646</v>
      </c>
      <c r="M196">
        <f t="shared" ref="M196:M259" si="49">I196^2</f>
        <v>7.848151273175394</v>
      </c>
    </row>
    <row r="197" spans="1:13" x14ac:dyDescent="0.3">
      <c r="A197" s="3">
        <v>3018001</v>
      </c>
      <c r="B197" s="3">
        <v>29</v>
      </c>
      <c r="C197" s="3">
        <v>9.4</v>
      </c>
      <c r="D197" s="3">
        <v>12.82789</v>
      </c>
      <c r="E197" s="3">
        <v>21</v>
      </c>
      <c r="F197" s="3">
        <v>24</v>
      </c>
      <c r="G197" s="3">
        <v>15.09</v>
      </c>
      <c r="H197">
        <f t="shared" si="45"/>
        <v>10.632834782522229</v>
      </c>
      <c r="I197">
        <f t="shared" si="46"/>
        <v>2.1950552174777709</v>
      </c>
      <c r="J197">
        <f t="shared" si="48"/>
        <v>2.1950552174777709</v>
      </c>
      <c r="K197">
        <f>AVERAGE($D$2:$D$403)</f>
        <v>13.910463615920403</v>
      </c>
      <c r="L197">
        <f t="shared" si="47"/>
        <v>1.1719656338869755</v>
      </c>
      <c r="M197">
        <f t="shared" si="49"/>
        <v>4.8182674077763838</v>
      </c>
    </row>
    <row r="198" spans="1:13" x14ac:dyDescent="0.3">
      <c r="A198" s="3">
        <v>3018001</v>
      </c>
      <c r="B198" s="3">
        <v>33</v>
      </c>
      <c r="C198" s="3">
        <v>7.8</v>
      </c>
      <c r="D198" s="3">
        <v>9.899438</v>
      </c>
      <c r="E198" s="3">
        <v>21</v>
      </c>
      <c r="F198" s="3">
        <v>24</v>
      </c>
      <c r="G198" s="3">
        <v>15.09</v>
      </c>
      <c r="H198">
        <f t="shared" si="45"/>
        <v>8.8229905642205715</v>
      </c>
      <c r="I198">
        <f t="shared" si="46"/>
        <v>1.0764474357794285</v>
      </c>
      <c r="J198">
        <f t="shared" si="48"/>
        <v>1.0764474357794285</v>
      </c>
      <c r="K198">
        <f>AVERAGE($D$2:$D$403)</f>
        <v>13.910463615920403</v>
      </c>
      <c r="L198">
        <f t="shared" si="47"/>
        <v>16.088326491569646</v>
      </c>
      <c r="M198">
        <f t="shared" si="49"/>
        <v>1.1587390819961068</v>
      </c>
    </row>
    <row r="199" spans="1:13" x14ac:dyDescent="0.3">
      <c r="A199" s="3">
        <v>3018001</v>
      </c>
      <c r="B199" s="3">
        <v>27</v>
      </c>
      <c r="C199" s="3">
        <v>6.3</v>
      </c>
      <c r="D199" s="3">
        <v>12.47775</v>
      </c>
      <c r="E199" s="3">
        <v>21</v>
      </c>
      <c r="F199" s="3">
        <v>24</v>
      </c>
      <c r="G199" s="3">
        <v>15.09</v>
      </c>
      <c r="H199">
        <f t="shared" si="45"/>
        <v>7.1262616095627696</v>
      </c>
      <c r="I199">
        <f t="shared" si="46"/>
        <v>5.3514883904372308</v>
      </c>
      <c r="J199">
        <f t="shared" si="48"/>
        <v>5.3514883904372308</v>
      </c>
      <c r="K199">
        <f>AVERAGE($D$2:$D$403)</f>
        <v>13.910463615920403</v>
      </c>
      <c r="L199">
        <f t="shared" si="47"/>
        <v>2.052668305243714</v>
      </c>
      <c r="M199">
        <f t="shared" si="49"/>
        <v>28.638427992984465</v>
      </c>
    </row>
    <row r="200" spans="1:13" x14ac:dyDescent="0.3">
      <c r="A200" s="3">
        <v>3018001</v>
      </c>
      <c r="B200" s="3">
        <v>26</v>
      </c>
      <c r="C200" s="3">
        <v>10.3</v>
      </c>
      <c r="D200" s="3">
        <v>13.71916</v>
      </c>
      <c r="E200" s="3">
        <v>21</v>
      </c>
      <c r="F200" s="3">
        <v>24</v>
      </c>
      <c r="G200" s="3">
        <v>15.09</v>
      </c>
      <c r="H200">
        <f t="shared" si="45"/>
        <v>11.650872155316911</v>
      </c>
      <c r="I200">
        <f t="shared" si="46"/>
        <v>2.0682878446830895</v>
      </c>
      <c r="J200">
        <f t="shared" si="48"/>
        <v>2.0682878446830895</v>
      </c>
      <c r="K200">
        <f>AVERAGE($D$2:$D$403)</f>
        <v>13.910463615920403</v>
      </c>
      <c r="L200">
        <f t="shared" si="47"/>
        <v>3.6597073464220774E-2</v>
      </c>
      <c r="M200">
        <f t="shared" si="49"/>
        <v>4.27781460846382</v>
      </c>
    </row>
    <row r="201" spans="1:13" x14ac:dyDescent="0.3">
      <c r="A201" s="3">
        <v>3018001</v>
      </c>
      <c r="B201" s="3">
        <v>22</v>
      </c>
      <c r="C201" s="3">
        <v>10.6</v>
      </c>
      <c r="D201" s="3">
        <v>16.233799999999999</v>
      </c>
      <c r="E201" s="3">
        <v>21</v>
      </c>
      <c r="F201" s="3">
        <v>24</v>
      </c>
      <c r="G201" s="3">
        <v>15.09</v>
      </c>
      <c r="H201">
        <f t="shared" si="45"/>
        <v>11.990217946248469</v>
      </c>
      <c r="I201">
        <f t="shared" si="46"/>
        <v>4.2435820537515294</v>
      </c>
      <c r="J201">
        <f t="shared" si="48"/>
        <v>4.2435820537515294</v>
      </c>
      <c r="K201">
        <f>AVERAGE($D$2:$D$403)</f>
        <v>13.910463615920403</v>
      </c>
      <c r="L201">
        <f t="shared" si="47"/>
        <v>5.3978919535880516</v>
      </c>
      <c r="M201">
        <f t="shared" si="49"/>
        <v>18.007988646922048</v>
      </c>
    </row>
    <row r="202" spans="1:13" x14ac:dyDescent="0.3">
      <c r="A202" s="3">
        <v>3018001</v>
      </c>
      <c r="B202" s="3">
        <v>4</v>
      </c>
      <c r="C202" s="3">
        <v>6</v>
      </c>
      <c r="D202" s="3">
        <v>8.2760569999999998</v>
      </c>
      <c r="E202" s="3">
        <v>21</v>
      </c>
      <c r="F202" s="3">
        <v>24</v>
      </c>
      <c r="G202" s="3">
        <v>15.09</v>
      </c>
      <c r="H202">
        <f t="shared" si="45"/>
        <v>6.7869158186312095</v>
      </c>
      <c r="I202">
        <f t="shared" si="46"/>
        <v>1.4891411813687903</v>
      </c>
      <c r="J202">
        <f t="shared" si="48"/>
        <v>1.4891411813687903</v>
      </c>
      <c r="K202">
        <f>AVERAGE($D$2:$D$403)</f>
        <v>13.910463615920403</v>
      </c>
      <c r="L202">
        <f t="shared" si="47"/>
        <v>31.746537913527607</v>
      </c>
      <c r="M202">
        <f t="shared" si="49"/>
        <v>2.2175414580484363</v>
      </c>
    </row>
    <row r="203" spans="1:13" x14ac:dyDescent="0.3">
      <c r="A203" s="3">
        <v>3018001</v>
      </c>
      <c r="B203" s="3">
        <v>30</v>
      </c>
      <c r="C203" s="3">
        <v>5</v>
      </c>
      <c r="D203" s="3">
        <v>7.1301410000000001</v>
      </c>
      <c r="E203" s="3">
        <v>21</v>
      </c>
      <c r="F203" s="3">
        <v>24</v>
      </c>
      <c r="G203" s="3">
        <v>15.09</v>
      </c>
      <c r="H203">
        <f t="shared" si="45"/>
        <v>5.6557631821926746</v>
      </c>
      <c r="I203">
        <f t="shared" si="46"/>
        <v>1.4743778178073255</v>
      </c>
      <c r="J203">
        <f t="shared" si="48"/>
        <v>1.4743778178073255</v>
      </c>
      <c r="K203">
        <f>AVERAGE($D$2:$D$403)</f>
        <v>13.910463615920403</v>
      </c>
      <c r="L203">
        <f t="shared" si="47"/>
        <v>45.972774775961689</v>
      </c>
      <c r="M203">
        <f t="shared" si="49"/>
        <v>2.1737899496422912</v>
      </c>
    </row>
    <row r="204" spans="1:13" x14ac:dyDescent="0.3">
      <c r="A204" s="3">
        <v>3018001</v>
      </c>
      <c r="B204" s="3">
        <v>24</v>
      </c>
      <c r="C204" s="3">
        <v>9.65</v>
      </c>
      <c r="D204" s="3">
        <v>12.92338</v>
      </c>
      <c r="E204" s="3">
        <v>21</v>
      </c>
      <c r="F204" s="3">
        <v>24</v>
      </c>
      <c r="G204" s="3">
        <v>15.09</v>
      </c>
      <c r="H204">
        <f t="shared" si="45"/>
        <v>10.915622941631863</v>
      </c>
      <c r="I204">
        <f t="shared" si="46"/>
        <v>2.0077570583681368</v>
      </c>
      <c r="J204">
        <f t="shared" si="48"/>
        <v>2.0077570583681368</v>
      </c>
      <c r="K204">
        <f>AVERAGE($D$2:$D$403)</f>
        <v>13.910463615920403</v>
      </c>
      <c r="L204">
        <f t="shared" si="47"/>
        <v>0.97433406481849738</v>
      </c>
      <c r="M204">
        <f t="shared" si="49"/>
        <v>4.0310884054270737</v>
      </c>
    </row>
    <row r="205" spans="1:13" x14ac:dyDescent="0.3">
      <c r="A205" s="3">
        <v>3018001</v>
      </c>
      <c r="B205" s="3">
        <v>37</v>
      </c>
      <c r="C205" s="3">
        <v>8.6999999999999993</v>
      </c>
      <c r="D205" s="3">
        <v>11.33183</v>
      </c>
      <c r="E205" s="3">
        <v>21</v>
      </c>
      <c r="F205" s="3">
        <v>24</v>
      </c>
      <c r="G205" s="3">
        <v>15.09</v>
      </c>
      <c r="H205">
        <f t="shared" si="45"/>
        <v>9.8410279370152534</v>
      </c>
      <c r="I205">
        <f t="shared" si="46"/>
        <v>1.4908020629847467</v>
      </c>
      <c r="J205">
        <f t="shared" si="48"/>
        <v>1.4908020629847467</v>
      </c>
      <c r="K205">
        <f>AVERAGE($D$2:$D$403)</f>
        <v>13.910463615920403</v>
      </c>
      <c r="L205">
        <f t="shared" si="47"/>
        <v>6.6493513251547309</v>
      </c>
      <c r="M205">
        <f t="shared" si="49"/>
        <v>2.2224907909995766</v>
      </c>
    </row>
    <row r="206" spans="1:13" x14ac:dyDescent="0.3">
      <c r="A206" s="3">
        <v>3018001</v>
      </c>
      <c r="B206" s="3">
        <v>35</v>
      </c>
      <c r="C206" s="3">
        <v>6.45</v>
      </c>
      <c r="D206" s="3">
        <v>8.2760569999999998</v>
      </c>
      <c r="E206" s="3">
        <v>21</v>
      </c>
      <c r="F206" s="3">
        <v>24</v>
      </c>
      <c r="G206" s="3">
        <v>15.09</v>
      </c>
      <c r="H206">
        <f t="shared" si="45"/>
        <v>7.2959345050285505</v>
      </c>
      <c r="I206">
        <f t="shared" si="46"/>
        <v>0.98012249497144932</v>
      </c>
      <c r="J206">
        <f t="shared" si="48"/>
        <v>0.98012249497144932</v>
      </c>
      <c r="K206">
        <f>AVERAGE($D$2:$D$403)</f>
        <v>13.910463615920403</v>
      </c>
      <c r="L206">
        <f t="shared" si="47"/>
        <v>31.746537913527607</v>
      </c>
      <c r="M206">
        <f t="shared" si="49"/>
        <v>0.96064010514905873</v>
      </c>
    </row>
    <row r="207" spans="1:13" x14ac:dyDescent="0.3">
      <c r="A207" s="3">
        <v>3018001</v>
      </c>
      <c r="B207" s="3">
        <v>36</v>
      </c>
      <c r="C207" s="3">
        <v>6.75</v>
      </c>
      <c r="D207" s="3">
        <v>7.7985920000000002</v>
      </c>
      <c r="E207" s="3">
        <v>21</v>
      </c>
      <c r="F207" s="3">
        <v>24</v>
      </c>
      <c r="G207" s="3">
        <v>15.09</v>
      </c>
      <c r="H207">
        <f t="shared" si="45"/>
        <v>7.6352802959601105</v>
      </c>
      <c r="I207">
        <f t="shared" si="46"/>
        <v>0.1633117040398897</v>
      </c>
      <c r="J207">
        <f t="shared" si="48"/>
        <v>0.1633117040398897</v>
      </c>
      <c r="K207">
        <f>AVERAGE($D$2:$D$403)</f>
        <v>13.910463615920403</v>
      </c>
      <c r="L207">
        <f t="shared" si="47"/>
        <v>37.354974649493471</v>
      </c>
      <c r="M207">
        <f t="shared" si="49"/>
        <v>2.6670712676412526E-2</v>
      </c>
    </row>
    <row r="208" spans="1:13" x14ac:dyDescent="0.3">
      <c r="A208" s="3">
        <v>3018001</v>
      </c>
      <c r="B208" s="3">
        <v>43</v>
      </c>
      <c r="C208" s="3">
        <v>1</v>
      </c>
      <c r="D208" s="3">
        <v>3.7878880000000001</v>
      </c>
      <c r="E208" s="3">
        <v>21</v>
      </c>
      <c r="F208" s="3">
        <v>24</v>
      </c>
      <c r="G208" s="3">
        <v>15.09</v>
      </c>
      <c r="H208">
        <f t="shared" si="45"/>
        <v>1.1311526364385349</v>
      </c>
      <c r="I208">
        <f t="shared" si="46"/>
        <v>2.6567353635614652</v>
      </c>
      <c r="J208">
        <f t="shared" si="48"/>
        <v>2.6567353635614652</v>
      </c>
      <c r="K208">
        <f>AVERAGE($D$2:$D$403)</f>
        <v>13.910463615920403</v>
      </c>
      <c r="L208">
        <f t="shared" si="47"/>
        <v>102.46653710002631</v>
      </c>
      <c r="M208">
        <f t="shared" si="49"/>
        <v>7.0582427919980706</v>
      </c>
    </row>
    <row r="209" spans="1:13" x14ac:dyDescent="0.3">
      <c r="A209" s="3">
        <v>3018001</v>
      </c>
      <c r="B209" s="3">
        <v>38</v>
      </c>
      <c r="C209" s="3">
        <v>4.2</v>
      </c>
      <c r="D209" s="3">
        <v>6.8436630000000003</v>
      </c>
      <c r="E209" s="3">
        <v>21</v>
      </c>
      <c r="F209" s="3">
        <v>24</v>
      </c>
      <c r="G209" s="3">
        <v>15.09</v>
      </c>
      <c r="H209">
        <f t="shared" si="45"/>
        <v>4.7508410730418467</v>
      </c>
      <c r="I209">
        <f t="shared" si="46"/>
        <v>2.0928219269581536</v>
      </c>
      <c r="J209">
        <f t="shared" si="48"/>
        <v>2.0928219269581536</v>
      </c>
      <c r="K209">
        <f>AVERAGE($D$2:$D$403)</f>
        <v>13.910463615920403</v>
      </c>
      <c r="L209">
        <f t="shared" si="47"/>
        <v>49.939670945172978</v>
      </c>
      <c r="M209">
        <f t="shared" si="49"/>
        <v>4.3799036179568391</v>
      </c>
    </row>
    <row r="210" spans="1:13" x14ac:dyDescent="0.3">
      <c r="A210" s="3">
        <v>3018001</v>
      </c>
      <c r="B210" s="3">
        <v>40</v>
      </c>
      <c r="C210" s="3">
        <v>12.95</v>
      </c>
      <c r="D210" s="3">
        <v>16.456620000000001</v>
      </c>
      <c r="E210" s="3">
        <v>21</v>
      </c>
      <c r="F210" s="3">
        <v>24</v>
      </c>
      <c r="G210" s="3">
        <v>15.09</v>
      </c>
      <c r="H210">
        <f t="shared" si="45"/>
        <v>14.648426641879027</v>
      </c>
      <c r="I210">
        <f t="shared" si="46"/>
        <v>1.8081933581209739</v>
      </c>
      <c r="J210">
        <f t="shared" si="48"/>
        <v>1.8081933581209739</v>
      </c>
      <c r="K210">
        <f>AVERAGE($D$2:$D$403)</f>
        <v>13.910463615920403</v>
      </c>
      <c r="L210">
        <f t="shared" si="47"/>
        <v>6.4829123321892945</v>
      </c>
      <c r="M210">
        <f t="shared" si="49"/>
        <v>3.2695632203528047</v>
      </c>
    </row>
    <row r="211" spans="1:13" x14ac:dyDescent="0.3">
      <c r="A211" s="3">
        <v>3018001</v>
      </c>
      <c r="B211" s="3">
        <v>41</v>
      </c>
      <c r="C211" s="3">
        <v>10.3</v>
      </c>
      <c r="D211" s="3">
        <v>13.71916</v>
      </c>
      <c r="E211" s="3">
        <v>21</v>
      </c>
      <c r="F211" s="3">
        <v>24</v>
      </c>
      <c r="G211" s="3">
        <v>15.09</v>
      </c>
      <c r="H211">
        <f t="shared" si="45"/>
        <v>11.650872155316911</v>
      </c>
      <c r="I211">
        <f t="shared" si="46"/>
        <v>2.0682878446830895</v>
      </c>
      <c r="J211">
        <f t="shared" si="48"/>
        <v>2.0682878446830895</v>
      </c>
      <c r="K211">
        <f>AVERAGE($D$2:$D$403)</f>
        <v>13.910463615920403</v>
      </c>
      <c r="L211">
        <f t="shared" si="47"/>
        <v>3.6597073464220774E-2</v>
      </c>
      <c r="M211">
        <f t="shared" si="49"/>
        <v>4.27781460846382</v>
      </c>
    </row>
    <row r="212" spans="1:13" x14ac:dyDescent="0.3">
      <c r="A212" s="3">
        <v>3018001</v>
      </c>
      <c r="B212" s="3">
        <v>42</v>
      </c>
      <c r="C212" s="3">
        <v>9.4499999999999993</v>
      </c>
      <c r="D212" s="3">
        <v>12.41409</v>
      </c>
      <c r="E212" s="3">
        <v>21</v>
      </c>
      <c r="F212" s="3">
        <v>24</v>
      </c>
      <c r="G212" s="3">
        <v>15.09</v>
      </c>
      <c r="H212">
        <f t="shared" si="45"/>
        <v>10.689392414344153</v>
      </c>
      <c r="I212">
        <f t="shared" si="46"/>
        <v>1.7246975856558464</v>
      </c>
      <c r="J212">
        <f t="shared" si="48"/>
        <v>1.7246975856558464</v>
      </c>
      <c r="K212">
        <f>AVERAGE($D$2:$D$403)</f>
        <v>13.910463615920403</v>
      </c>
      <c r="L212">
        <f t="shared" si="47"/>
        <v>2.2391339984227012</v>
      </c>
      <c r="M212">
        <f t="shared" si="49"/>
        <v>2.9745817619671056</v>
      </c>
    </row>
    <row r="213" spans="1:13" x14ac:dyDescent="0.3">
      <c r="A213" s="3">
        <v>3018001</v>
      </c>
      <c r="B213" s="3">
        <v>20</v>
      </c>
      <c r="C213" s="3">
        <v>8.6</v>
      </c>
      <c r="D213" s="3">
        <v>11.618309999999999</v>
      </c>
      <c r="E213" s="3">
        <v>21</v>
      </c>
      <c r="F213" s="3">
        <v>24</v>
      </c>
      <c r="G213" s="3">
        <v>15.09</v>
      </c>
      <c r="H213">
        <f t="shared" si="45"/>
        <v>9.7279126733713994</v>
      </c>
      <c r="I213">
        <f t="shared" si="46"/>
        <v>1.8903973266285998</v>
      </c>
      <c r="J213">
        <f t="shared" si="48"/>
        <v>1.8903973266285998</v>
      </c>
      <c r="K213">
        <f>AVERAGE($D$2:$D$403)</f>
        <v>13.910463615920403</v>
      </c>
      <c r="L213">
        <f t="shared" si="47"/>
        <v>5.2539681989769802</v>
      </c>
      <c r="M213">
        <f t="shared" si="49"/>
        <v>3.5736020525245573</v>
      </c>
    </row>
    <row r="214" spans="1:13" x14ac:dyDescent="0.3">
      <c r="A214" s="3">
        <v>3018001</v>
      </c>
      <c r="B214" s="3">
        <v>106</v>
      </c>
      <c r="C214" s="3">
        <v>5.95</v>
      </c>
      <c r="D214" s="3">
        <v>8.5943670000000001</v>
      </c>
      <c r="E214" s="3">
        <v>21</v>
      </c>
      <c r="F214" s="3">
        <v>24</v>
      </c>
      <c r="G214" s="3">
        <v>15.09</v>
      </c>
      <c r="H214">
        <f t="shared" si="45"/>
        <v>6.7303581868092826</v>
      </c>
      <c r="I214">
        <f t="shared" si="46"/>
        <v>1.8640088131907175</v>
      </c>
      <c r="J214">
        <f t="shared" si="48"/>
        <v>1.8640088131907175</v>
      </c>
      <c r="K214">
        <f>AVERAGE($D$2:$D$403)</f>
        <v>13.910463615920403</v>
      </c>
      <c r="L214">
        <f t="shared" si="47"/>
        <v>28.260883229800356</v>
      </c>
      <c r="M214">
        <f t="shared" si="49"/>
        <v>3.4745288556526672</v>
      </c>
    </row>
    <row r="215" spans="1:13" x14ac:dyDescent="0.3">
      <c r="A215" s="3">
        <v>3018001</v>
      </c>
      <c r="B215" s="3">
        <v>44</v>
      </c>
      <c r="C215" s="3">
        <v>7.85</v>
      </c>
      <c r="D215" s="3">
        <v>9.549296</v>
      </c>
      <c r="E215" s="3">
        <v>21</v>
      </c>
      <c r="F215" s="3">
        <v>24</v>
      </c>
      <c r="G215" s="3">
        <v>15.09</v>
      </c>
      <c r="H215">
        <f t="shared" si="45"/>
        <v>8.8795481960424993</v>
      </c>
      <c r="I215">
        <f t="shared" si="46"/>
        <v>0.66974780395750066</v>
      </c>
      <c r="J215">
        <f t="shared" si="48"/>
        <v>0.66974780395750066</v>
      </c>
      <c r="K215">
        <f>AVERAGE($D$2:$D$403)</f>
        <v>13.910463615920403</v>
      </c>
      <c r="L215">
        <f t="shared" si="47"/>
        <v>19.01978297415285</v>
      </c>
      <c r="M215">
        <f t="shared" si="49"/>
        <v>0.44856212090589476</v>
      </c>
    </row>
    <row r="216" spans="1:13" x14ac:dyDescent="0.3">
      <c r="A216" s="3">
        <v>3018001</v>
      </c>
      <c r="B216" s="3">
        <v>21</v>
      </c>
      <c r="C216" s="3">
        <v>14.65</v>
      </c>
      <c r="D216" s="3">
        <v>16.615780000000001</v>
      </c>
      <c r="E216" s="3">
        <v>21</v>
      </c>
      <c r="F216" s="3">
        <v>24</v>
      </c>
      <c r="G216" s="3">
        <v>15.09</v>
      </c>
      <c r="H216">
        <f t="shared" si="45"/>
        <v>16.571386123824539</v>
      </c>
      <c r="I216">
        <f t="shared" si="46"/>
        <v>4.439387617546231E-2</v>
      </c>
      <c r="J216">
        <f t="shared" si="48"/>
        <v>4.439387617546231E-2</v>
      </c>
      <c r="K216">
        <f>AVERAGE($D$2:$D$403)</f>
        <v>13.910463615920403</v>
      </c>
      <c r="L216">
        <f t="shared" si="47"/>
        <v>7.3187367379695116</v>
      </c>
      <c r="M216">
        <f t="shared" si="49"/>
        <v>1.9708162418822801E-3</v>
      </c>
    </row>
    <row r="217" spans="1:13" x14ac:dyDescent="0.3">
      <c r="A217" s="3">
        <v>3018001</v>
      </c>
      <c r="B217" s="3">
        <v>73</v>
      </c>
      <c r="C217" s="3">
        <v>8.35</v>
      </c>
      <c r="D217" s="3">
        <v>11.14085</v>
      </c>
      <c r="E217" s="3">
        <v>21</v>
      </c>
      <c r="F217" s="3">
        <v>24</v>
      </c>
      <c r="G217" s="3">
        <v>15.09</v>
      </c>
      <c r="H217">
        <f t="shared" si="45"/>
        <v>9.4451245142617655</v>
      </c>
      <c r="I217">
        <f t="shared" si="46"/>
        <v>1.6957254857382349</v>
      </c>
      <c r="J217">
        <f t="shared" si="48"/>
        <v>1.6957254857382349</v>
      </c>
      <c r="K217">
        <f>AVERAGE($D$2:$D$403)</f>
        <v>13.910463615920403</v>
      </c>
      <c r="L217">
        <f t="shared" si="47"/>
        <v>7.6707595814916862</v>
      </c>
      <c r="M217">
        <f t="shared" si="49"/>
        <v>2.8754849229821726</v>
      </c>
    </row>
    <row r="218" spans="1:13" x14ac:dyDescent="0.3">
      <c r="A218" s="3">
        <v>3018001</v>
      </c>
      <c r="B218" s="3">
        <v>50</v>
      </c>
      <c r="C218" s="3">
        <v>5.6</v>
      </c>
      <c r="D218" s="3">
        <v>8.7535220000000002</v>
      </c>
      <c r="E218" s="3">
        <v>21</v>
      </c>
      <c r="F218" s="3">
        <v>24</v>
      </c>
      <c r="G218" s="3">
        <v>15.09</v>
      </c>
      <c r="H218">
        <f t="shared" si="45"/>
        <v>6.3344547640557956</v>
      </c>
      <c r="I218">
        <f t="shared" si="46"/>
        <v>2.4190672359442047</v>
      </c>
      <c r="J218">
        <f t="shared" si="48"/>
        <v>2.4190672359442047</v>
      </c>
      <c r="K218">
        <f>AVERAGE($D$2:$D$403)</f>
        <v>13.910463615920403</v>
      </c>
      <c r="L218">
        <f t="shared" si="47"/>
        <v>26.594046830011731</v>
      </c>
      <c r="M218">
        <f t="shared" si="49"/>
        <v>5.8518862920187349</v>
      </c>
    </row>
    <row r="219" spans="1:13" x14ac:dyDescent="0.3">
      <c r="A219" s="3">
        <v>3018001</v>
      </c>
      <c r="B219" s="3">
        <v>88</v>
      </c>
      <c r="C219" s="3">
        <v>12.7</v>
      </c>
      <c r="D219" s="3">
        <v>14.57859</v>
      </c>
      <c r="E219" s="3">
        <v>21</v>
      </c>
      <c r="F219" s="3">
        <v>24</v>
      </c>
      <c r="G219" s="3">
        <v>15.09</v>
      </c>
      <c r="H219">
        <f t="shared" si="45"/>
        <v>14.365638482769393</v>
      </c>
      <c r="I219">
        <f t="shared" si="46"/>
        <v>0.21295151723060712</v>
      </c>
      <c r="J219">
        <f t="shared" si="48"/>
        <v>0.21295151723060712</v>
      </c>
      <c r="K219">
        <f>AVERAGE($D$2:$D$403)</f>
        <v>13.910463615920403</v>
      </c>
      <c r="L219">
        <f t="shared" si="47"/>
        <v>0.4463928651032778</v>
      </c>
      <c r="M219">
        <f t="shared" si="49"/>
        <v>4.534834869081756E-2</v>
      </c>
    </row>
    <row r="220" spans="1:13" x14ac:dyDescent="0.3">
      <c r="A220" s="3">
        <v>3018001</v>
      </c>
      <c r="B220" s="3">
        <v>76</v>
      </c>
      <c r="C220" s="3">
        <v>10.1</v>
      </c>
      <c r="D220" s="3">
        <v>11.777469999999999</v>
      </c>
      <c r="E220" s="3">
        <v>21</v>
      </c>
      <c r="F220" s="3">
        <v>24</v>
      </c>
      <c r="G220" s="3">
        <v>15.09</v>
      </c>
      <c r="H220">
        <f t="shared" si="45"/>
        <v>11.424641628029203</v>
      </c>
      <c r="I220">
        <f t="shared" si="46"/>
        <v>0.35282837197079608</v>
      </c>
      <c r="J220">
        <f t="shared" si="48"/>
        <v>0.35282837197079608</v>
      </c>
      <c r="K220">
        <f>AVERAGE($D$2:$D$403)</f>
        <v>13.910463615920403</v>
      </c>
      <c r="L220">
        <f t="shared" si="47"/>
        <v>4.5496617655571976</v>
      </c>
      <c r="M220">
        <f t="shared" si="49"/>
        <v>0.12448786006756245</v>
      </c>
    </row>
    <row r="221" spans="1:13" x14ac:dyDescent="0.3">
      <c r="A221" s="3">
        <v>3018001</v>
      </c>
      <c r="B221" s="3">
        <v>53</v>
      </c>
      <c r="C221" s="3">
        <v>6.7</v>
      </c>
      <c r="D221" s="3">
        <v>7.7667609999999998</v>
      </c>
      <c r="E221" s="3">
        <v>21</v>
      </c>
      <c r="F221" s="3">
        <v>24</v>
      </c>
      <c r="G221" s="3">
        <v>15.09</v>
      </c>
      <c r="H221">
        <f t="shared" si="45"/>
        <v>7.5787226641381844</v>
      </c>
      <c r="I221">
        <f t="shared" si="46"/>
        <v>0.1880383358618154</v>
      </c>
      <c r="J221">
        <f t="shared" si="48"/>
        <v>0.1880383358618154</v>
      </c>
      <c r="K221">
        <f>AVERAGE($D$2:$D$403)</f>
        <v>13.910463615920403</v>
      </c>
      <c r="L221">
        <f t="shared" si="47"/>
        <v>37.7450818328672</v>
      </c>
      <c r="M221">
        <f t="shared" si="49"/>
        <v>3.5358415753680893E-2</v>
      </c>
    </row>
    <row r="222" spans="1:13" x14ac:dyDescent="0.3">
      <c r="A222" s="3">
        <v>3018001</v>
      </c>
      <c r="B222" s="3">
        <v>54</v>
      </c>
      <c r="C222" s="3">
        <v>10.15</v>
      </c>
      <c r="D222" s="3">
        <v>13.050700000000001</v>
      </c>
      <c r="E222" s="3">
        <v>21</v>
      </c>
      <c r="F222" s="3">
        <v>24</v>
      </c>
      <c r="G222" s="3">
        <v>15.09</v>
      </c>
      <c r="H222">
        <f t="shared" si="45"/>
        <v>11.481199259851129</v>
      </c>
      <c r="I222">
        <f t="shared" si="46"/>
        <v>1.5695007401488716</v>
      </c>
      <c r="J222">
        <f t="shared" si="48"/>
        <v>1.5695007401488716</v>
      </c>
      <c r="K222">
        <f>AVERAGE($D$2:$D$403)</f>
        <v>13.910463615920403</v>
      </c>
      <c r="L222">
        <f t="shared" si="47"/>
        <v>0.73919347526052426</v>
      </c>
      <c r="M222">
        <f t="shared" si="49"/>
        <v>2.4633325733278557</v>
      </c>
    </row>
    <row r="223" spans="1:13" x14ac:dyDescent="0.3">
      <c r="A223" s="3">
        <v>3018001</v>
      </c>
      <c r="B223" s="3">
        <v>55</v>
      </c>
      <c r="C223" s="3">
        <v>7.7350000000000003</v>
      </c>
      <c r="D223" s="3">
        <v>10.727040000000001</v>
      </c>
      <c r="E223" s="3">
        <v>21</v>
      </c>
      <c r="F223" s="3">
        <v>24</v>
      </c>
      <c r="G223" s="3">
        <v>15.09</v>
      </c>
      <c r="H223">
        <f t="shared" si="45"/>
        <v>8.7494656428520674</v>
      </c>
      <c r="I223">
        <f t="shared" si="46"/>
        <v>1.9775743571479332</v>
      </c>
      <c r="J223">
        <f t="shared" si="48"/>
        <v>1.9775743571479332</v>
      </c>
      <c r="K223">
        <f>AVERAGE($D$2:$D$403)</f>
        <v>13.910463615920403</v>
      </c>
      <c r="L223">
        <f t="shared" si="47"/>
        <v>10.134185918399728</v>
      </c>
      <c r="M223">
        <f t="shared" si="49"/>
        <v>3.9108003380490612</v>
      </c>
    </row>
    <row r="224" spans="1:13" x14ac:dyDescent="0.3">
      <c r="A224" s="3">
        <v>3018001</v>
      </c>
      <c r="B224" s="3">
        <v>59</v>
      </c>
      <c r="C224" s="3">
        <v>8.85</v>
      </c>
      <c r="D224" s="3">
        <v>12.7324</v>
      </c>
      <c r="E224" s="3">
        <v>21</v>
      </c>
      <c r="F224" s="3">
        <v>24</v>
      </c>
      <c r="G224" s="3">
        <v>15.09</v>
      </c>
      <c r="H224">
        <f t="shared" si="45"/>
        <v>10.010700832481033</v>
      </c>
      <c r="I224">
        <f t="shared" si="46"/>
        <v>2.7216991675189668</v>
      </c>
      <c r="J224">
        <f t="shared" si="48"/>
        <v>2.7216991675189668</v>
      </c>
      <c r="K224">
        <f>AVERAGE($D$2:$D$403)</f>
        <v>13.910463615920403</v>
      </c>
      <c r="L224">
        <f t="shared" si="47"/>
        <v>1.3878338831554538</v>
      </c>
      <c r="M224">
        <f t="shared" si="49"/>
        <v>7.4076463584734364</v>
      </c>
    </row>
    <row r="225" spans="1:13" x14ac:dyDescent="0.3">
      <c r="A225" s="3">
        <v>3018001</v>
      </c>
      <c r="B225" s="3">
        <v>52</v>
      </c>
      <c r="C225" s="3">
        <v>8</v>
      </c>
      <c r="D225" s="3">
        <v>10.15409</v>
      </c>
      <c r="E225" s="3">
        <v>21</v>
      </c>
      <c r="F225" s="3">
        <v>24</v>
      </c>
      <c r="G225" s="3">
        <v>15.09</v>
      </c>
      <c r="H225">
        <f t="shared" si="45"/>
        <v>9.0492210915082794</v>
      </c>
      <c r="I225">
        <f t="shared" si="46"/>
        <v>1.1048689084917207</v>
      </c>
      <c r="J225">
        <f t="shared" si="48"/>
        <v>1.1048689084917207</v>
      </c>
      <c r="K225">
        <f>AVERAGE($D$2:$D$403)</f>
        <v>13.910463615920403</v>
      </c>
      <c r="L225">
        <f t="shared" si="47"/>
        <v>14.110342742382921</v>
      </c>
      <c r="M225">
        <f t="shared" si="49"/>
        <v>1.2207353049516863</v>
      </c>
    </row>
    <row r="226" spans="1:13" x14ac:dyDescent="0.3">
      <c r="A226" s="3">
        <v>3018001</v>
      </c>
      <c r="B226" s="3">
        <v>60</v>
      </c>
      <c r="C226" s="3">
        <v>6.8250000000000002</v>
      </c>
      <c r="D226" s="3">
        <v>8.6580290000000009</v>
      </c>
      <c r="E226" s="3">
        <v>21</v>
      </c>
      <c r="F226" s="3">
        <v>24</v>
      </c>
      <c r="G226" s="3">
        <v>15.09</v>
      </c>
      <c r="H226">
        <f t="shared" si="45"/>
        <v>7.7201167436930014</v>
      </c>
      <c r="I226">
        <f t="shared" si="46"/>
        <v>0.93791225630699948</v>
      </c>
      <c r="J226">
        <f t="shared" si="48"/>
        <v>0.93791225630699948</v>
      </c>
      <c r="K226">
        <f>AVERAGE($D$2:$D$403)</f>
        <v>13.910463615920403</v>
      </c>
      <c r="L226">
        <f t="shared" si="47"/>
        <v>27.5880693945189</v>
      </c>
      <c r="M226">
        <f t="shared" si="49"/>
        <v>0.87967940053088667</v>
      </c>
    </row>
    <row r="227" spans="1:13" x14ac:dyDescent="0.3">
      <c r="A227" s="3">
        <v>3018001</v>
      </c>
      <c r="B227" s="3">
        <v>6</v>
      </c>
      <c r="C227" s="3">
        <v>3</v>
      </c>
      <c r="D227" s="3">
        <v>7.0983099999999997</v>
      </c>
      <c r="E227" s="3">
        <v>21</v>
      </c>
      <c r="F227" s="3">
        <v>24</v>
      </c>
      <c r="G227" s="3">
        <v>15.09</v>
      </c>
      <c r="H227">
        <f t="shared" si="45"/>
        <v>3.3934579093156048</v>
      </c>
      <c r="I227">
        <f t="shared" si="46"/>
        <v>3.7048520906843949</v>
      </c>
      <c r="J227">
        <f t="shared" si="48"/>
        <v>3.7048520906843949</v>
      </c>
      <c r="K227">
        <f>AVERAGE($D$2:$D$403)</f>
        <v>13.910463615920403</v>
      </c>
      <c r="L227">
        <f t="shared" si="47"/>
        <v>46.405436886897419</v>
      </c>
      <c r="M227">
        <f t="shared" si="49"/>
        <v>13.725929013848532</v>
      </c>
    </row>
    <row r="228" spans="1:13" x14ac:dyDescent="0.3">
      <c r="A228" s="3">
        <v>3018001</v>
      </c>
      <c r="B228" s="3">
        <v>105</v>
      </c>
      <c r="C228" s="3">
        <v>6</v>
      </c>
      <c r="D228" s="3">
        <v>8.4352119999999999</v>
      </c>
      <c r="E228" s="3">
        <v>21</v>
      </c>
      <c r="F228" s="3">
        <v>24</v>
      </c>
      <c r="G228" s="3">
        <v>15.09</v>
      </c>
      <c r="H228">
        <f t="shared" si="45"/>
        <v>6.7869158186312095</v>
      </c>
      <c r="I228">
        <f t="shared" si="46"/>
        <v>1.6482961813687904</v>
      </c>
      <c r="J228">
        <f t="shared" si="48"/>
        <v>1.6482961813687904</v>
      </c>
      <c r="K228">
        <f>AVERAGE($D$2:$D$403)</f>
        <v>13.910463615920403</v>
      </c>
      <c r="L228">
        <f t="shared" si="47"/>
        <v>29.978380257638982</v>
      </c>
      <c r="M228">
        <f t="shared" si="49"/>
        <v>2.7168803015149363</v>
      </c>
    </row>
    <row r="229" spans="1:13" x14ac:dyDescent="0.3">
      <c r="A229" s="3">
        <v>3018001</v>
      </c>
      <c r="B229" s="3">
        <v>63</v>
      </c>
      <c r="C229" s="3">
        <v>17.524999999999999</v>
      </c>
      <c r="D229" s="3">
        <v>23.745920000000002</v>
      </c>
      <c r="E229" s="3">
        <v>21</v>
      </c>
      <c r="F229" s="3">
        <v>24</v>
      </c>
      <c r="G229" s="3">
        <v>15.09</v>
      </c>
      <c r="H229">
        <f t="shared" si="45"/>
        <v>19.823449953585325</v>
      </c>
      <c r="I229">
        <f t="shared" si="46"/>
        <v>3.9224700464146771</v>
      </c>
      <c r="J229">
        <f t="shared" si="48"/>
        <v>3.9224700464146771</v>
      </c>
      <c r="K229">
        <f>AVERAGE($D$2:$D$403)</f>
        <v>13.910463615920403</v>
      </c>
      <c r="L229">
        <f t="shared" si="47"/>
        <v>96.736202283132144</v>
      </c>
      <c r="M229">
        <f t="shared" si="49"/>
        <v>15.38577126502036</v>
      </c>
    </row>
    <row r="230" spans="1:13" x14ac:dyDescent="0.3">
      <c r="A230" s="3">
        <v>3018001</v>
      </c>
      <c r="B230" s="3">
        <v>58</v>
      </c>
      <c r="C230" s="3">
        <v>14</v>
      </c>
      <c r="D230" s="3">
        <v>19.416899999999998</v>
      </c>
      <c r="E230" s="3">
        <v>21</v>
      </c>
      <c r="F230" s="3">
        <v>24</v>
      </c>
      <c r="G230" s="3">
        <v>15.09</v>
      </c>
      <c r="H230">
        <f t="shared" si="45"/>
        <v>15.836136910139489</v>
      </c>
      <c r="I230">
        <f t="shared" si="46"/>
        <v>3.5807630898605094</v>
      </c>
      <c r="J230">
        <f t="shared" si="48"/>
        <v>3.5807630898605094</v>
      </c>
      <c r="K230">
        <f>AVERAGE($D$2:$D$403)</f>
        <v>13.910463615920403</v>
      </c>
      <c r="L230">
        <f t="shared" si="47"/>
        <v>30.320841651915572</v>
      </c>
      <c r="M230">
        <f t="shared" si="49"/>
        <v>12.821864305707383</v>
      </c>
    </row>
    <row r="231" spans="1:13" x14ac:dyDescent="0.3">
      <c r="A231" s="3">
        <v>3018001</v>
      </c>
      <c r="B231" s="3">
        <v>74</v>
      </c>
      <c r="C231" s="3">
        <v>7.29</v>
      </c>
      <c r="D231" s="3">
        <v>9.549296</v>
      </c>
      <c r="E231" s="3">
        <v>21</v>
      </c>
      <c r="F231" s="3">
        <v>24</v>
      </c>
      <c r="G231" s="3">
        <v>15.09</v>
      </c>
      <c r="H231">
        <f t="shared" si="45"/>
        <v>8.2461027196369194</v>
      </c>
      <c r="I231">
        <f t="shared" si="46"/>
        <v>1.3031932803630806</v>
      </c>
      <c r="J231">
        <f t="shared" si="48"/>
        <v>1.3031932803630806</v>
      </c>
      <c r="K231">
        <f>AVERAGE($D$2:$D$403)</f>
        <v>13.910463615920403</v>
      </c>
      <c r="L231">
        <f t="shared" si="47"/>
        <v>19.01978297415285</v>
      </c>
      <c r="M231">
        <f t="shared" si="49"/>
        <v>1.6983127259834867</v>
      </c>
    </row>
    <row r="232" spans="1:13" x14ac:dyDescent="0.3">
      <c r="A232" s="3">
        <v>3018001</v>
      </c>
      <c r="B232" s="3">
        <v>72</v>
      </c>
      <c r="C232" s="3">
        <v>7.56</v>
      </c>
      <c r="D232" s="3">
        <v>9.2309870000000007</v>
      </c>
      <c r="E232" s="3">
        <v>21</v>
      </c>
      <c r="F232" s="3">
        <v>24</v>
      </c>
      <c r="G232" s="3">
        <v>15.09</v>
      </c>
      <c r="H232">
        <f t="shared" si="45"/>
        <v>8.5515139314753235</v>
      </c>
      <c r="I232">
        <f t="shared" si="46"/>
        <v>0.67947306852467726</v>
      </c>
      <c r="J232">
        <f t="shared" si="48"/>
        <v>0.67947306852467726</v>
      </c>
      <c r="K232">
        <f>AVERAGE($D$2:$D$403)</f>
        <v>13.910463615920403</v>
      </c>
      <c r="L232">
        <f t="shared" si="47"/>
        <v>21.897501398945856</v>
      </c>
      <c r="M232">
        <f t="shared" si="49"/>
        <v>0.46168365085034074</v>
      </c>
    </row>
    <row r="233" spans="1:13" x14ac:dyDescent="0.3">
      <c r="A233" s="3">
        <v>3018001</v>
      </c>
      <c r="B233" s="3">
        <v>7</v>
      </c>
      <c r="C233" s="3">
        <v>5.05</v>
      </c>
      <c r="D233" s="3">
        <v>8.0532400000000006</v>
      </c>
      <c r="E233" s="3">
        <v>21</v>
      </c>
      <c r="F233" s="3">
        <v>24</v>
      </c>
      <c r="G233" s="3">
        <v>15.09</v>
      </c>
      <c r="H233">
        <f t="shared" si="45"/>
        <v>5.7123208140146016</v>
      </c>
      <c r="I233">
        <f t="shared" si="46"/>
        <v>2.3409191859853991</v>
      </c>
      <c r="J233">
        <f t="shared" si="48"/>
        <v>2.3409191859853991</v>
      </c>
      <c r="K233">
        <f>AVERAGE($D$2:$D$403)</f>
        <v>13.910463615920403</v>
      </c>
      <c r="L233">
        <f t="shared" si="47"/>
        <v>34.307068486895673</v>
      </c>
      <c r="M233">
        <f t="shared" si="49"/>
        <v>5.4799026353145432</v>
      </c>
    </row>
    <row r="234" spans="1:13" x14ac:dyDescent="0.3">
      <c r="A234" s="3">
        <v>3018001</v>
      </c>
      <c r="B234" s="3">
        <v>69</v>
      </c>
      <c r="C234" s="3">
        <v>11.324999999999999</v>
      </c>
      <c r="D234" s="3">
        <v>16.456620000000001</v>
      </c>
      <c r="E234" s="3">
        <v>21</v>
      </c>
      <c r="F234" s="3">
        <v>24</v>
      </c>
      <c r="G234" s="3">
        <v>15.09</v>
      </c>
      <c r="H234">
        <f t="shared" si="45"/>
        <v>12.810303607666407</v>
      </c>
      <c r="I234">
        <f t="shared" si="46"/>
        <v>3.6463163923335937</v>
      </c>
      <c r="J234">
        <f t="shared" si="48"/>
        <v>3.6463163923335937</v>
      </c>
      <c r="K234">
        <f>AVERAGE($D$2:$D$403)</f>
        <v>13.910463615920403</v>
      </c>
      <c r="L234">
        <f t="shared" si="47"/>
        <v>6.4829123321892945</v>
      </c>
      <c r="M234">
        <f t="shared" si="49"/>
        <v>13.295623233000674</v>
      </c>
    </row>
    <row r="235" spans="1:13" x14ac:dyDescent="0.3">
      <c r="A235" s="3">
        <v>3018001</v>
      </c>
      <c r="B235" s="3">
        <v>67</v>
      </c>
      <c r="C235" s="3">
        <v>15.35</v>
      </c>
      <c r="D235" s="3">
        <v>21.963380000000001</v>
      </c>
      <c r="E235" s="3">
        <v>21</v>
      </c>
      <c r="F235" s="3">
        <v>24</v>
      </c>
      <c r="G235" s="3">
        <v>15.09</v>
      </c>
      <c r="H235">
        <f t="shared" si="45"/>
        <v>17.363192969331511</v>
      </c>
      <c r="I235">
        <f t="shared" si="46"/>
        <v>4.60018703066849</v>
      </c>
      <c r="J235">
        <f t="shared" si="48"/>
        <v>4.60018703066849</v>
      </c>
      <c r="K235">
        <f>AVERAGE($D$2:$D$403)</f>
        <v>13.910463615920403</v>
      </c>
      <c r="L235">
        <f t="shared" si="47"/>
        <v>64.849462288977634</v>
      </c>
      <c r="M235">
        <f t="shared" si="49"/>
        <v>21.161720717130578</v>
      </c>
    </row>
    <row r="236" spans="1:13" x14ac:dyDescent="0.3">
      <c r="A236" s="3">
        <v>3018001</v>
      </c>
      <c r="B236" s="3">
        <v>64</v>
      </c>
      <c r="C236" s="3">
        <v>14.45</v>
      </c>
      <c r="D236" s="3">
        <v>20.371829999999999</v>
      </c>
      <c r="E236" s="3">
        <v>21</v>
      </c>
      <c r="F236" s="3">
        <v>24</v>
      </c>
      <c r="G236" s="3">
        <v>15.09</v>
      </c>
      <c r="H236">
        <f t="shared" si="45"/>
        <v>16.345155596536827</v>
      </c>
      <c r="I236">
        <f t="shared" si="46"/>
        <v>4.0266744034631721</v>
      </c>
      <c r="J236">
        <f t="shared" si="48"/>
        <v>4.0266744034631721</v>
      </c>
      <c r="K236">
        <f>AVERAGE($D$2:$D$403)</f>
        <v>13.910463615920403</v>
      </c>
      <c r="L236">
        <f t="shared" si="47"/>
        <v>41.749255549313837</v>
      </c>
      <c r="M236">
        <f t="shared" si="49"/>
        <v>16.214106751505494</v>
      </c>
    </row>
    <row r="237" spans="1:13" x14ac:dyDescent="0.3">
      <c r="A237" s="3">
        <v>3018001</v>
      </c>
      <c r="B237" s="3">
        <v>98</v>
      </c>
      <c r="C237" s="3">
        <v>1</v>
      </c>
      <c r="D237" s="3">
        <v>0.95492960000000005</v>
      </c>
      <c r="E237" s="3">
        <v>21</v>
      </c>
      <c r="F237" s="3">
        <v>24</v>
      </c>
      <c r="G237" s="3">
        <v>15.09</v>
      </c>
      <c r="H237">
        <f t="shared" si="45"/>
        <v>1.1311526364385349</v>
      </c>
      <c r="I237">
        <f t="shared" si="46"/>
        <v>-0.17622303643853487</v>
      </c>
      <c r="J237">
        <f t="shared" si="48"/>
        <v>0.17622303643853487</v>
      </c>
      <c r="K237">
        <f>AVERAGE($D$2:$D$403)</f>
        <v>13.910463615920403</v>
      </c>
      <c r="L237">
        <f t="shared" si="47"/>
        <v>167.84586163767065</v>
      </c>
      <c r="M237">
        <f t="shared" si="49"/>
        <v>3.1054558571617191E-2</v>
      </c>
    </row>
    <row r="238" spans="1:13" x14ac:dyDescent="0.3">
      <c r="A238" s="3">
        <v>3018001</v>
      </c>
      <c r="B238" s="3">
        <v>61</v>
      </c>
      <c r="C238" s="3">
        <v>13.375</v>
      </c>
      <c r="D238" s="3">
        <v>17.18873</v>
      </c>
      <c r="E238" s="3">
        <v>21</v>
      </c>
      <c r="F238" s="3">
        <v>24</v>
      </c>
      <c r="G238" s="3">
        <v>15.09</v>
      </c>
      <c r="H238">
        <f t="shared" si="45"/>
        <v>15.129166512365405</v>
      </c>
      <c r="I238">
        <f t="shared" si="46"/>
        <v>2.0595634876345947</v>
      </c>
      <c r="J238">
        <f t="shared" si="48"/>
        <v>2.0595634876345947</v>
      </c>
      <c r="K238">
        <f>AVERAGE($D$2:$D$403)</f>
        <v>13.910463615920403</v>
      </c>
      <c r="L238">
        <f t="shared" si="47"/>
        <v>10.747030484986315</v>
      </c>
      <c r="M238">
        <f t="shared" si="49"/>
        <v>4.2418017595975757</v>
      </c>
    </row>
    <row r="239" spans="1:13" x14ac:dyDescent="0.3">
      <c r="A239" s="3">
        <v>3018001</v>
      </c>
      <c r="B239" s="3">
        <v>82</v>
      </c>
      <c r="C239" s="3">
        <v>13.25</v>
      </c>
      <c r="D239" s="3">
        <v>15.119719999999999</v>
      </c>
      <c r="E239" s="3">
        <v>21</v>
      </c>
      <c r="F239" s="3">
        <v>24</v>
      </c>
      <c r="G239" s="3">
        <v>15.09</v>
      </c>
      <c r="H239">
        <f t="shared" si="45"/>
        <v>14.987772432810587</v>
      </c>
      <c r="I239">
        <f t="shared" si="46"/>
        <v>0.13194756718941214</v>
      </c>
      <c r="J239">
        <f t="shared" si="48"/>
        <v>0.13194756718941214</v>
      </c>
      <c r="K239">
        <f>AVERAGE($D$2:$D$403)</f>
        <v>13.910463615920403</v>
      </c>
      <c r="L239">
        <f t="shared" si="47"/>
        <v>1.4623010024372605</v>
      </c>
      <c r="M239">
        <f t="shared" si="49"/>
        <v>1.741016048720443E-2</v>
      </c>
    </row>
    <row r="240" spans="1:13" x14ac:dyDescent="0.3">
      <c r="A240" s="3">
        <v>3018001</v>
      </c>
      <c r="B240" s="3">
        <v>75</v>
      </c>
      <c r="C240" s="3">
        <v>8.5500000000000007</v>
      </c>
      <c r="D240" s="3">
        <v>9.8676060000000003</v>
      </c>
      <c r="E240" s="3">
        <v>21</v>
      </c>
      <c r="F240" s="3">
        <v>24</v>
      </c>
      <c r="G240" s="3">
        <v>15.09</v>
      </c>
      <c r="H240">
        <f t="shared" si="45"/>
        <v>9.6713550415494751</v>
      </c>
      <c r="I240">
        <f t="shared" si="46"/>
        <v>0.1962509584505252</v>
      </c>
      <c r="J240">
        <f t="shared" si="48"/>
        <v>0.1962509584505252</v>
      </c>
      <c r="K240">
        <f>AVERAGE($D$2:$D$403)</f>
        <v>13.910463615920403</v>
      </c>
      <c r="L240">
        <f t="shared" si="47"/>
        <v>16.3446977026056</v>
      </c>
      <c r="M240">
        <f t="shared" si="49"/>
        <v>3.8514438692749772E-2</v>
      </c>
    </row>
    <row r="241" spans="1:13" x14ac:dyDescent="0.3">
      <c r="A241" s="3">
        <v>3018001</v>
      </c>
      <c r="B241" s="3">
        <v>89</v>
      </c>
      <c r="C241" s="3">
        <v>9.5749999999999993</v>
      </c>
      <c r="D241" s="3">
        <v>11.459160000000001</v>
      </c>
      <c r="E241" s="3">
        <v>21</v>
      </c>
      <c r="F241" s="3">
        <v>24</v>
      </c>
      <c r="G241" s="3">
        <v>15.09</v>
      </c>
      <c r="H241">
        <f t="shared" si="45"/>
        <v>10.830786493898971</v>
      </c>
      <c r="I241">
        <f t="shared" si="46"/>
        <v>0.62837350610102938</v>
      </c>
      <c r="J241">
        <f t="shared" si="48"/>
        <v>0.62837350610102938</v>
      </c>
      <c r="K241">
        <f>AVERAGE($D$2:$D$403)</f>
        <v>13.910463615920403</v>
      </c>
      <c r="L241">
        <f t="shared" si="47"/>
        <v>6.0088894174244381</v>
      </c>
      <c r="M241">
        <f t="shared" si="49"/>
        <v>0.39485326316970043</v>
      </c>
    </row>
    <row r="242" spans="1:13" x14ac:dyDescent="0.3">
      <c r="A242" s="3">
        <v>3018001</v>
      </c>
      <c r="B242" s="3">
        <v>78</v>
      </c>
      <c r="C242" s="3">
        <v>7.85</v>
      </c>
      <c r="D242" s="3">
        <v>10.50423</v>
      </c>
      <c r="E242" s="3">
        <v>21</v>
      </c>
      <c r="F242" s="3">
        <v>24</v>
      </c>
      <c r="G242" s="3">
        <v>15.09</v>
      </c>
      <c r="H242">
        <f t="shared" si="45"/>
        <v>8.8795481960424993</v>
      </c>
      <c r="I242">
        <f t="shared" si="46"/>
        <v>1.6246818039575004</v>
      </c>
      <c r="J242">
        <f t="shared" si="48"/>
        <v>1.6246818039575004</v>
      </c>
      <c r="K242">
        <f>AVERAGE($D$2:$D$403)</f>
        <v>13.910463615920403</v>
      </c>
      <c r="L242">
        <f t="shared" si="47"/>
        <v>11.602427446226184</v>
      </c>
      <c r="M242">
        <f t="shared" si="49"/>
        <v>2.6395909641105977</v>
      </c>
    </row>
    <row r="243" spans="1:13" x14ac:dyDescent="0.3">
      <c r="A243" s="3">
        <v>3018001</v>
      </c>
      <c r="B243" s="3">
        <v>79</v>
      </c>
      <c r="C243" s="3">
        <v>4.7750000000000004</v>
      </c>
      <c r="D243" s="3">
        <v>6.0478880000000004</v>
      </c>
      <c r="E243" s="3">
        <v>21</v>
      </c>
      <c r="F243" s="3">
        <v>24</v>
      </c>
      <c r="G243" s="3">
        <v>15.09</v>
      </c>
      <c r="H243">
        <f t="shared" si="45"/>
        <v>5.4012538389940046</v>
      </c>
      <c r="I243">
        <f t="shared" si="46"/>
        <v>0.6466341610059958</v>
      </c>
      <c r="J243">
        <f t="shared" si="48"/>
        <v>0.6466341610059958</v>
      </c>
      <c r="K243">
        <f>AVERAGE($D$2:$D$403)</f>
        <v>13.910463615920403</v>
      </c>
      <c r="L243">
        <f t="shared" si="47"/>
        <v>61.820095316066094</v>
      </c>
      <c r="M243">
        <f t="shared" si="49"/>
        <v>0.41813573817992811</v>
      </c>
    </row>
    <row r="244" spans="1:13" x14ac:dyDescent="0.3">
      <c r="A244" s="3">
        <v>3018001</v>
      </c>
      <c r="B244" s="3">
        <v>8</v>
      </c>
      <c r="C244" s="3">
        <v>9.15</v>
      </c>
      <c r="D244" s="3">
        <v>10.82254</v>
      </c>
      <c r="E244" s="3">
        <v>21</v>
      </c>
      <c r="F244" s="3">
        <v>24</v>
      </c>
      <c r="G244" s="3">
        <v>15.09</v>
      </c>
      <c r="H244">
        <f t="shared" si="45"/>
        <v>10.350046623412595</v>
      </c>
      <c r="I244">
        <f t="shared" si="46"/>
        <v>0.47249337658740487</v>
      </c>
      <c r="J244">
        <f t="shared" si="48"/>
        <v>0.47249337658740487</v>
      </c>
      <c r="K244">
        <f>AVERAGE($D$2:$D$403)</f>
        <v>13.910463615920403</v>
      </c>
      <c r="L244">
        <f t="shared" si="47"/>
        <v>9.5352722577589351</v>
      </c>
      <c r="M244">
        <f t="shared" si="49"/>
        <v>0.22324999091896719</v>
      </c>
    </row>
    <row r="245" spans="1:13" x14ac:dyDescent="0.3">
      <c r="A245" s="3">
        <v>3018001</v>
      </c>
      <c r="B245" s="3">
        <v>81</v>
      </c>
      <c r="C245" s="3">
        <v>11.65</v>
      </c>
      <c r="D245" s="3">
        <v>14.00564</v>
      </c>
      <c r="E245" s="3">
        <v>21</v>
      </c>
      <c r="F245" s="3">
        <v>24</v>
      </c>
      <c r="G245" s="3">
        <v>15.09</v>
      </c>
      <c r="H245">
        <f t="shared" si="45"/>
        <v>13.177928214508933</v>
      </c>
      <c r="I245">
        <f t="shared" si="46"/>
        <v>0.82771178549106672</v>
      </c>
      <c r="J245">
        <f t="shared" si="48"/>
        <v>0.82771178549106672</v>
      </c>
      <c r="K245">
        <f>AVERAGE($D$2:$D$403)</f>
        <v>13.910463615920403</v>
      </c>
      <c r="L245">
        <f t="shared" si="47"/>
        <v>9.0585440864669551E-3</v>
      </c>
      <c r="M245">
        <f t="shared" si="49"/>
        <v>0.68510679984080969</v>
      </c>
    </row>
    <row r="246" spans="1:13" x14ac:dyDescent="0.3">
      <c r="A246" s="3">
        <v>3018001</v>
      </c>
      <c r="B246" s="3">
        <v>90</v>
      </c>
      <c r="C246" s="3">
        <v>2.9</v>
      </c>
      <c r="D246" s="3">
        <v>2.4191549999999999</v>
      </c>
      <c r="E246" s="3">
        <v>21</v>
      </c>
      <c r="F246" s="3">
        <v>24</v>
      </c>
      <c r="G246" s="3">
        <v>15.09</v>
      </c>
      <c r="H246">
        <f t="shared" si="45"/>
        <v>3.2803426456717513</v>
      </c>
      <c r="I246">
        <f t="shared" si="46"/>
        <v>-0.86118764567175132</v>
      </c>
      <c r="J246">
        <f t="shared" si="48"/>
        <v>0.86118764567175132</v>
      </c>
      <c r="K246">
        <f>AVERAGE($D$2:$D$403)</f>
        <v>13.910463615920403</v>
      </c>
      <c r="L246">
        <f t="shared" si="47"/>
        <v>132.05017370632649</v>
      </c>
      <c r="M246">
        <f t="shared" si="49"/>
        <v>0.74164416105765385</v>
      </c>
    </row>
    <row r="247" spans="1:13" x14ac:dyDescent="0.3">
      <c r="A247" s="3">
        <v>3018001</v>
      </c>
      <c r="B247" s="3">
        <v>83</v>
      </c>
      <c r="C247" s="3">
        <v>10.775</v>
      </c>
      <c r="D247" s="3">
        <v>13.528169999999999</v>
      </c>
      <c r="E247" s="3">
        <v>21</v>
      </c>
      <c r="F247" s="3">
        <v>24</v>
      </c>
      <c r="G247" s="3">
        <v>15.09</v>
      </c>
      <c r="H247">
        <f t="shared" si="45"/>
        <v>12.188169657625215</v>
      </c>
      <c r="I247">
        <f t="shared" si="46"/>
        <v>1.3400003423747844</v>
      </c>
      <c r="J247">
        <f t="shared" si="48"/>
        <v>1.3400003423747844</v>
      </c>
      <c r="K247">
        <f>AVERAGE($D$2:$D$403)</f>
        <v>13.910463615920403</v>
      </c>
      <c r="L247">
        <f t="shared" si="47"/>
        <v>0.14614840877349686</v>
      </c>
      <c r="M247">
        <f t="shared" si="49"/>
        <v>1.7956009175645393</v>
      </c>
    </row>
    <row r="248" spans="1:13" x14ac:dyDescent="0.3">
      <c r="A248" s="3">
        <v>3018001</v>
      </c>
      <c r="B248" s="3">
        <v>84</v>
      </c>
      <c r="C248" s="3">
        <v>4.375</v>
      </c>
      <c r="D248" s="3">
        <v>6.5253519999999998</v>
      </c>
      <c r="E248" s="3">
        <v>21</v>
      </c>
      <c r="F248" s="3">
        <v>24</v>
      </c>
      <c r="G248" s="3">
        <v>15.09</v>
      </c>
      <c r="H248">
        <f t="shared" si="45"/>
        <v>4.9487927844185906</v>
      </c>
      <c r="I248">
        <f t="shared" si="46"/>
        <v>1.5765592155814092</v>
      </c>
      <c r="J248">
        <f t="shared" si="48"/>
        <v>1.5765592155814092</v>
      </c>
      <c r="K248">
        <f>AVERAGE($D$2:$D$403)</f>
        <v>13.910463615920403</v>
      </c>
      <c r="L248">
        <f t="shared" si="47"/>
        <v>54.539873579602464</v>
      </c>
      <c r="M248">
        <f t="shared" si="49"/>
        <v>2.4855389602346682</v>
      </c>
    </row>
    <row r="249" spans="1:13" x14ac:dyDescent="0.3">
      <c r="A249" s="3">
        <v>3018001</v>
      </c>
      <c r="B249" s="3">
        <v>85</v>
      </c>
      <c r="C249" s="3">
        <v>3.85</v>
      </c>
      <c r="D249" s="3">
        <v>5.1566200000000002</v>
      </c>
      <c r="E249" s="3">
        <v>21</v>
      </c>
      <c r="F249" s="3">
        <v>24</v>
      </c>
      <c r="G249" s="3">
        <v>15.09</v>
      </c>
      <c r="H249">
        <f t="shared" si="45"/>
        <v>4.3549376502883597</v>
      </c>
      <c r="I249">
        <f t="shared" si="46"/>
        <v>0.80168234971164054</v>
      </c>
      <c r="J249">
        <f t="shared" si="48"/>
        <v>0.80168234971164054</v>
      </c>
      <c r="K249">
        <f>AVERAGE($D$2:$D$403)</f>
        <v>13.910463615920403</v>
      </c>
      <c r="L249">
        <f t="shared" si="47"/>
        <v>76.629778051990385</v>
      </c>
      <c r="M249">
        <f t="shared" si="49"/>
        <v>0.64269458983917715</v>
      </c>
    </row>
    <row r="250" spans="1:13" x14ac:dyDescent="0.3">
      <c r="A250" s="3">
        <v>3018001</v>
      </c>
      <c r="B250" s="3">
        <v>5</v>
      </c>
      <c r="C250" s="3">
        <v>5.0750000000000002</v>
      </c>
      <c r="D250" s="3">
        <v>6.3661979999999998</v>
      </c>
      <c r="E250" s="3">
        <v>21</v>
      </c>
      <c r="F250" s="3">
        <v>24</v>
      </c>
      <c r="G250" s="3">
        <v>15.09</v>
      </c>
      <c r="H250">
        <f t="shared" si="45"/>
        <v>5.7405996299255646</v>
      </c>
      <c r="I250">
        <f t="shared" si="46"/>
        <v>0.62559837007443519</v>
      </c>
      <c r="J250">
        <f t="shared" si="48"/>
        <v>0.62559837007443519</v>
      </c>
      <c r="K250">
        <f>AVERAGE($D$2:$D$403)</f>
        <v>13.910463615920403</v>
      </c>
      <c r="L250">
        <f t="shared" si="47"/>
        <v>56.915943683558858</v>
      </c>
      <c r="M250">
        <f t="shared" si="49"/>
        <v>0.39137332063978997</v>
      </c>
    </row>
    <row r="251" spans="1:13" x14ac:dyDescent="0.3">
      <c r="A251" s="3">
        <v>3018001</v>
      </c>
      <c r="B251" s="3">
        <v>80</v>
      </c>
      <c r="C251" s="3">
        <v>9.15</v>
      </c>
      <c r="D251" s="3">
        <v>10.34507</v>
      </c>
      <c r="E251" s="3">
        <v>21</v>
      </c>
      <c r="F251" s="3">
        <v>24</v>
      </c>
      <c r="G251" s="3">
        <v>15.09</v>
      </c>
      <c r="H251">
        <f t="shared" si="45"/>
        <v>10.350046623412595</v>
      </c>
      <c r="I251">
        <f t="shared" si="46"/>
        <v>-4.9766234125954156E-3</v>
      </c>
      <c r="J251">
        <f t="shared" si="48"/>
        <v>4.9766234125954156E-3</v>
      </c>
      <c r="K251">
        <f>AVERAGE($D$2:$D$403)</f>
        <v>13.910463615920403</v>
      </c>
      <c r="L251">
        <f t="shared" si="47"/>
        <v>12.712031636445966</v>
      </c>
      <c r="M251">
        <f t="shared" si="49"/>
        <v>2.476678059079284E-5</v>
      </c>
    </row>
    <row r="252" spans="1:13" x14ac:dyDescent="0.3">
      <c r="A252" s="3">
        <v>3018001</v>
      </c>
      <c r="B252" s="3">
        <v>97</v>
      </c>
      <c r="C252" s="3">
        <v>4.45</v>
      </c>
      <c r="D252" s="3">
        <v>8.5943670000000001</v>
      </c>
      <c r="E252" s="3">
        <v>21</v>
      </c>
      <c r="F252" s="3">
        <v>24</v>
      </c>
      <c r="G252" s="3">
        <v>15.09</v>
      </c>
      <c r="H252">
        <f t="shared" si="45"/>
        <v>5.0336292321514806</v>
      </c>
      <c r="I252">
        <f t="shared" si="46"/>
        <v>3.5607377678485195</v>
      </c>
      <c r="J252">
        <f t="shared" si="48"/>
        <v>3.5607377678485195</v>
      </c>
      <c r="K252">
        <f>AVERAGE($D$2:$D$403)</f>
        <v>13.910463615920403</v>
      </c>
      <c r="L252">
        <f t="shared" si="47"/>
        <v>28.260883229800356</v>
      </c>
      <c r="M252">
        <f t="shared" si="49"/>
        <v>12.678853451382857</v>
      </c>
    </row>
    <row r="253" spans="1:13" x14ac:dyDescent="0.3">
      <c r="A253" s="3">
        <v>3018001</v>
      </c>
      <c r="B253" s="3">
        <v>87</v>
      </c>
      <c r="C253" s="3">
        <v>10.050000000000001</v>
      </c>
      <c r="D253" s="3">
        <v>11.618309999999999</v>
      </c>
      <c r="E253" s="3">
        <v>21</v>
      </c>
      <c r="F253" s="3">
        <v>24</v>
      </c>
      <c r="G253" s="3">
        <v>15.09</v>
      </c>
      <c r="H253">
        <f t="shared" si="45"/>
        <v>11.368083996207277</v>
      </c>
      <c r="I253">
        <f t="shared" si="46"/>
        <v>0.2502260037927222</v>
      </c>
      <c r="J253">
        <f t="shared" si="48"/>
        <v>0.2502260037927222</v>
      </c>
      <c r="K253">
        <f>AVERAGE($D$2:$D$403)</f>
        <v>13.910463615920403</v>
      </c>
      <c r="L253">
        <f t="shared" si="47"/>
        <v>5.2539681989769802</v>
      </c>
      <c r="M253">
        <f t="shared" si="49"/>
        <v>6.261305297407542E-2</v>
      </c>
    </row>
    <row r="254" spans="1:13" x14ac:dyDescent="0.3">
      <c r="A254" s="3">
        <v>3018001</v>
      </c>
      <c r="B254" s="3">
        <v>94</v>
      </c>
      <c r="C254" s="3">
        <v>7.8</v>
      </c>
      <c r="D254" s="3">
        <v>10.24958</v>
      </c>
      <c r="E254" s="3">
        <v>21</v>
      </c>
      <c r="F254" s="3">
        <v>24</v>
      </c>
      <c r="G254" s="3">
        <v>15.09</v>
      </c>
      <c r="H254">
        <f t="shared" si="45"/>
        <v>8.8229905642205715</v>
      </c>
      <c r="I254">
        <f t="shared" si="46"/>
        <v>1.4265894357794284</v>
      </c>
      <c r="J254">
        <f t="shared" si="48"/>
        <v>1.4265894357794284</v>
      </c>
      <c r="K254">
        <f>AVERAGE($D$2:$D$403)</f>
        <v>13.910463615920403</v>
      </c>
      <c r="L254">
        <f t="shared" si="47"/>
        <v>13.402068849314443</v>
      </c>
      <c r="M254">
        <f t="shared" si="49"/>
        <v>2.0351574182774681</v>
      </c>
    </row>
    <row r="255" spans="1:13" x14ac:dyDescent="0.3">
      <c r="A255" s="3">
        <v>3018001</v>
      </c>
      <c r="B255" s="3">
        <v>93</v>
      </c>
      <c r="C255" s="3">
        <v>12.1</v>
      </c>
      <c r="D255" s="3">
        <v>14.865069999999999</v>
      </c>
      <c r="E255" s="3">
        <v>21</v>
      </c>
      <c r="F255" s="3">
        <v>24</v>
      </c>
      <c r="G255" s="3">
        <v>15.09</v>
      </c>
      <c r="H255">
        <f t="shared" si="45"/>
        <v>13.686946900906273</v>
      </c>
      <c r="I255">
        <f t="shared" si="46"/>
        <v>1.1781230990937264</v>
      </c>
      <c r="J255">
        <f t="shared" si="48"/>
        <v>1.1781230990937264</v>
      </c>
      <c r="K255">
        <f>AVERAGE($D$2:$D$403)</f>
        <v>13.910463615920403</v>
      </c>
      <c r="L255">
        <f t="shared" si="47"/>
        <v>0.91127334852552233</v>
      </c>
      <c r="M255">
        <f t="shared" si="49"/>
        <v>1.3879740366182063</v>
      </c>
    </row>
    <row r="256" spans="1:13" x14ac:dyDescent="0.3">
      <c r="A256" s="3">
        <v>3018001</v>
      </c>
      <c r="B256" s="3">
        <v>92</v>
      </c>
      <c r="C256" s="3">
        <v>9.15</v>
      </c>
      <c r="D256" s="3">
        <v>10.50423</v>
      </c>
      <c r="E256" s="3">
        <v>21</v>
      </c>
      <c r="F256" s="3">
        <v>24</v>
      </c>
      <c r="G256" s="3">
        <v>15.09</v>
      </c>
      <c r="H256">
        <f t="shared" si="45"/>
        <v>10.350046623412595</v>
      </c>
      <c r="I256">
        <f t="shared" si="46"/>
        <v>0.15418337658740455</v>
      </c>
      <c r="J256">
        <f t="shared" si="48"/>
        <v>0.15418337658740455</v>
      </c>
      <c r="K256">
        <f>AVERAGE($D$2:$D$403)</f>
        <v>13.910463615920403</v>
      </c>
      <c r="L256">
        <f t="shared" si="47"/>
        <v>11.602427446226184</v>
      </c>
      <c r="M256">
        <f t="shared" si="49"/>
        <v>2.3772513615893411E-2</v>
      </c>
    </row>
    <row r="257" spans="1:13" x14ac:dyDescent="0.3">
      <c r="A257" s="3">
        <v>3018001</v>
      </c>
      <c r="B257" s="3">
        <v>91</v>
      </c>
      <c r="C257" s="3">
        <v>9.6999999999999993</v>
      </c>
      <c r="D257" s="3">
        <v>11.777469999999999</v>
      </c>
      <c r="E257" s="3">
        <v>21</v>
      </c>
      <c r="F257" s="3">
        <v>24</v>
      </c>
      <c r="G257" s="3">
        <v>15.09</v>
      </c>
      <c r="H257">
        <f t="shared" si="45"/>
        <v>10.972180573453787</v>
      </c>
      <c r="I257">
        <f t="shared" si="46"/>
        <v>0.80528942654621183</v>
      </c>
      <c r="J257">
        <f t="shared" si="48"/>
        <v>0.80528942654621183</v>
      </c>
      <c r="K257">
        <f>AVERAGE($D$2:$D$403)</f>
        <v>13.910463615920403</v>
      </c>
      <c r="L257">
        <f t="shared" si="47"/>
        <v>4.5496617655571976</v>
      </c>
      <c r="M257">
        <f t="shared" si="49"/>
        <v>0.64849106050712668</v>
      </c>
    </row>
    <row r="258" spans="1:13" x14ac:dyDescent="0.3">
      <c r="A258" s="3">
        <v>3018001</v>
      </c>
      <c r="B258" s="3">
        <v>86</v>
      </c>
      <c r="C258" s="3">
        <v>10.3</v>
      </c>
      <c r="D258" s="3">
        <v>11.872960000000001</v>
      </c>
      <c r="E258" s="3">
        <v>21</v>
      </c>
      <c r="F258" s="3">
        <v>24</v>
      </c>
      <c r="G258" s="3">
        <v>15.09</v>
      </c>
      <c r="H258">
        <f t="shared" si="45"/>
        <v>11.650872155316911</v>
      </c>
      <c r="I258">
        <f t="shared" si="46"/>
        <v>0.22208784468308984</v>
      </c>
      <c r="J258">
        <f t="shared" si="48"/>
        <v>0.22208784468308984</v>
      </c>
      <c r="K258">
        <f>AVERAGE($D$2:$D$403)</f>
        <v>13.910463615920403</v>
      </c>
      <c r="L258">
        <f t="shared" si="47"/>
        <v>4.1514209848887127</v>
      </c>
      <c r="M258">
        <f t="shared" si="49"/>
        <v>4.9323010755980237E-2</v>
      </c>
    </row>
    <row r="259" spans="1:13" x14ac:dyDescent="0.3">
      <c r="A259" s="3">
        <v>3018001</v>
      </c>
      <c r="B259" s="3">
        <v>9</v>
      </c>
      <c r="C259" s="3">
        <v>9.3000000000000007</v>
      </c>
      <c r="D259" s="3">
        <v>12.032109999999999</v>
      </c>
      <c r="E259" s="3">
        <v>21</v>
      </c>
      <c r="F259" s="3">
        <v>24</v>
      </c>
      <c r="G259" s="3">
        <v>15.09</v>
      </c>
      <c r="H259">
        <f t="shared" ref="H259:H271" si="50">C259*EXP(-27.22989*(1/(F259^1.12638)-1/(E259^1.12638)))</f>
        <v>10.519719518878375</v>
      </c>
      <c r="I259">
        <f t="shared" ref="I259:I271" si="51">D259-H259</f>
        <v>1.5123904811216242</v>
      </c>
      <c r="J259">
        <f t="shared" si="48"/>
        <v>1.5123904811216242</v>
      </c>
      <c r="K259">
        <f>AVERAGE($D$2:$D$403)</f>
        <v>13.910463615920403</v>
      </c>
      <c r="L259">
        <f t="shared" ref="L259:L271" si="52">(D259-K259)^2</f>
        <v>3.5282123064412541</v>
      </c>
      <c r="M259">
        <f t="shared" si="49"/>
        <v>2.2873249673872982</v>
      </c>
    </row>
    <row r="260" spans="1:13" x14ac:dyDescent="0.3">
      <c r="A260" s="3">
        <v>3018001</v>
      </c>
      <c r="B260" s="3">
        <v>77</v>
      </c>
      <c r="C260" s="3">
        <v>8.85</v>
      </c>
      <c r="D260" s="3">
        <v>10.34507</v>
      </c>
      <c r="E260" s="3">
        <v>21</v>
      </c>
      <c r="F260" s="3">
        <v>24</v>
      </c>
      <c r="G260" s="3">
        <v>15.09</v>
      </c>
      <c r="H260">
        <f t="shared" si="50"/>
        <v>10.010700832481033</v>
      </c>
      <c r="I260">
        <f t="shared" si="51"/>
        <v>0.33436916751896639</v>
      </c>
      <c r="J260">
        <f t="shared" ref="J260:J271" si="53">ABS(I260)</f>
        <v>0.33436916751896639</v>
      </c>
      <c r="K260">
        <f>AVERAGE($D$2:$D$403)</f>
        <v>13.910463615920403</v>
      </c>
      <c r="L260">
        <f t="shared" si="52"/>
        <v>12.712031636445966</v>
      </c>
      <c r="M260">
        <f t="shared" ref="M260:M271" si="54">I260^2</f>
        <v>0.11180274018732661</v>
      </c>
    </row>
    <row r="261" spans="1:13" x14ac:dyDescent="0.3">
      <c r="A261" s="3">
        <v>3019001</v>
      </c>
      <c r="B261" s="3">
        <v>4</v>
      </c>
      <c r="C261" s="3">
        <v>6.85</v>
      </c>
      <c r="D261" s="3">
        <v>9.549296</v>
      </c>
      <c r="E261" s="3">
        <v>21</v>
      </c>
      <c r="F261" s="3">
        <v>24</v>
      </c>
      <c r="G261" s="3">
        <v>12.07</v>
      </c>
      <c r="H261">
        <f t="shared" si="50"/>
        <v>7.7483955596039635</v>
      </c>
      <c r="I261">
        <f t="shared" si="51"/>
        <v>1.8009004403960365</v>
      </c>
      <c r="J261">
        <f t="shared" si="53"/>
        <v>1.8009004403960365</v>
      </c>
      <c r="K261">
        <f>AVERAGE($D$2:$D$403)</f>
        <v>13.910463615920403</v>
      </c>
      <c r="L261">
        <f t="shared" si="52"/>
        <v>19.01978297415285</v>
      </c>
      <c r="M261">
        <f t="shared" si="54"/>
        <v>3.2432423962186383</v>
      </c>
    </row>
    <row r="262" spans="1:13" x14ac:dyDescent="0.3">
      <c r="A262" s="3">
        <v>3019001</v>
      </c>
      <c r="B262" s="3">
        <v>23</v>
      </c>
      <c r="C262" s="3">
        <v>1.5</v>
      </c>
      <c r="D262" s="3">
        <v>4.2971839999999997</v>
      </c>
      <c r="E262" s="3">
        <v>21</v>
      </c>
      <c r="F262" s="3">
        <v>24</v>
      </c>
      <c r="G262" s="3">
        <v>12.07</v>
      </c>
      <c r="H262">
        <f t="shared" si="50"/>
        <v>1.6967289546578024</v>
      </c>
      <c r="I262">
        <f t="shared" si="51"/>
        <v>2.6004550453421973</v>
      </c>
      <c r="J262">
        <f t="shared" si="53"/>
        <v>2.6004550453421973</v>
      </c>
      <c r="K262">
        <f>AVERAGE($D$2:$D$403)</f>
        <v>13.910463615920403</v>
      </c>
      <c r="L262">
        <f t="shared" si="52"/>
        <v>92.415144973870738</v>
      </c>
      <c r="M262">
        <f t="shared" si="54"/>
        <v>6.7623664428456891</v>
      </c>
    </row>
    <row r="263" spans="1:13" x14ac:dyDescent="0.3">
      <c r="A263" s="3">
        <v>3019001</v>
      </c>
      <c r="B263" s="3">
        <v>15</v>
      </c>
      <c r="C263" s="3">
        <v>1</v>
      </c>
      <c r="D263" s="3">
        <v>4.774648</v>
      </c>
      <c r="E263" s="3">
        <v>21</v>
      </c>
      <c r="F263" s="3">
        <v>24</v>
      </c>
      <c r="G263" s="3">
        <v>12.07</v>
      </c>
      <c r="H263">
        <f t="shared" si="50"/>
        <v>1.1311526364385349</v>
      </c>
      <c r="I263">
        <f t="shared" si="51"/>
        <v>3.6434953635614651</v>
      </c>
      <c r="J263">
        <f t="shared" si="53"/>
        <v>3.6434953635614651</v>
      </c>
      <c r="K263">
        <f>AVERAGE($D$2:$D$403)</f>
        <v>13.910463615920403</v>
      </c>
      <c r="L263">
        <f t="shared" si="52"/>
        <v>83.463126968095096</v>
      </c>
      <c r="M263">
        <f t="shared" si="54"/>
        <v>13.275058464293892</v>
      </c>
    </row>
    <row r="264" spans="1:13" x14ac:dyDescent="0.3">
      <c r="A264" s="3">
        <v>3019001</v>
      </c>
      <c r="B264" s="3">
        <v>12</v>
      </c>
      <c r="C264" s="3">
        <v>0.5</v>
      </c>
      <c r="D264" s="3">
        <v>2.864789</v>
      </c>
      <c r="E264" s="3">
        <v>21</v>
      </c>
      <c r="F264" s="3">
        <v>24</v>
      </c>
      <c r="G264" s="3">
        <v>12.07</v>
      </c>
      <c r="H264">
        <f t="shared" si="50"/>
        <v>0.56557631821926746</v>
      </c>
      <c r="I264">
        <f t="shared" si="51"/>
        <v>2.2992126817807326</v>
      </c>
      <c r="J264">
        <f t="shared" si="53"/>
        <v>2.2992126817807326</v>
      </c>
      <c r="K264">
        <f>AVERAGE($D$2:$D$403)</f>
        <v>13.910463615920403</v>
      </c>
      <c r="L264">
        <f t="shared" si="52"/>
        <v>122.00692772078834</v>
      </c>
      <c r="M264">
        <f t="shared" si="54"/>
        <v>5.2863789560613483</v>
      </c>
    </row>
    <row r="265" spans="1:13" x14ac:dyDescent="0.3">
      <c r="A265" s="3">
        <v>3019001</v>
      </c>
      <c r="B265" s="3">
        <v>25</v>
      </c>
      <c r="C265" s="3">
        <v>4.95</v>
      </c>
      <c r="D265" s="3">
        <v>7.0028180000000004</v>
      </c>
      <c r="E265" s="3">
        <v>21</v>
      </c>
      <c r="F265" s="3">
        <v>24</v>
      </c>
      <c r="G265" s="3">
        <v>12.07</v>
      </c>
      <c r="H265">
        <f t="shared" si="50"/>
        <v>5.5992055503707476</v>
      </c>
      <c r="I265">
        <f t="shared" si="51"/>
        <v>1.4036124496292528</v>
      </c>
      <c r="J265">
        <f t="shared" si="53"/>
        <v>1.4036124496292528</v>
      </c>
      <c r="K265">
        <f>AVERAGE($D$2:$D$403)</f>
        <v>13.910463615920403</v>
      </c>
      <c r="L265">
        <f t="shared" si="52"/>
        <v>47.715567955144351</v>
      </c>
      <c r="M265">
        <f t="shared" si="54"/>
        <v>1.9701279087542318</v>
      </c>
    </row>
    <row r="266" spans="1:13" x14ac:dyDescent="0.3">
      <c r="A266" s="3">
        <v>3019001</v>
      </c>
      <c r="B266" s="3">
        <v>24</v>
      </c>
      <c r="C266" s="3">
        <v>0.5</v>
      </c>
      <c r="D266" s="3">
        <v>4.1380290000000004</v>
      </c>
      <c r="E266" s="3">
        <v>21</v>
      </c>
      <c r="F266" s="3">
        <v>24</v>
      </c>
      <c r="G266" s="3">
        <v>12.07</v>
      </c>
      <c r="H266">
        <f t="shared" si="50"/>
        <v>0.56557631821926746</v>
      </c>
      <c r="I266">
        <f t="shared" si="51"/>
        <v>3.5724526817807329</v>
      </c>
      <c r="J266">
        <f t="shared" si="53"/>
        <v>3.5724526817807329</v>
      </c>
      <c r="K266">
        <f>AVERAGE($D$2:$D$403)</f>
        <v>13.910463615920403</v>
      </c>
      <c r="L266">
        <f t="shared" si="52"/>
        <v>95.500478322439363</v>
      </c>
      <c r="M266">
        <f t="shared" si="54"/>
        <v>12.762418163562351</v>
      </c>
    </row>
    <row r="267" spans="1:13" x14ac:dyDescent="0.3">
      <c r="A267" s="3">
        <v>3019001</v>
      </c>
      <c r="B267" s="3">
        <v>27</v>
      </c>
      <c r="C267" s="3">
        <v>9.6999999999999993</v>
      </c>
      <c r="D267" s="3">
        <v>11.777469999999999</v>
      </c>
      <c r="E267" s="3">
        <v>21</v>
      </c>
      <c r="F267" s="3">
        <v>24</v>
      </c>
      <c r="G267" s="3">
        <v>12.07</v>
      </c>
      <c r="H267">
        <f t="shared" si="50"/>
        <v>10.972180573453787</v>
      </c>
      <c r="I267">
        <f t="shared" si="51"/>
        <v>0.80528942654621183</v>
      </c>
      <c r="J267">
        <f t="shared" si="53"/>
        <v>0.80528942654621183</v>
      </c>
      <c r="K267">
        <f>AVERAGE($D$2:$D$403)</f>
        <v>13.910463615920403</v>
      </c>
      <c r="L267">
        <f t="shared" si="52"/>
        <v>4.5496617655571976</v>
      </c>
      <c r="M267">
        <f t="shared" si="54"/>
        <v>0.64849106050712668</v>
      </c>
    </row>
    <row r="268" spans="1:13" x14ac:dyDescent="0.3">
      <c r="A268" s="3">
        <v>3019001</v>
      </c>
      <c r="B268" s="3">
        <v>29</v>
      </c>
      <c r="C268" s="3">
        <v>0.5</v>
      </c>
      <c r="D268" s="3">
        <v>3.1830989999999999</v>
      </c>
      <c r="E268" s="3">
        <v>21</v>
      </c>
      <c r="F268" s="3">
        <v>24</v>
      </c>
      <c r="G268" s="3">
        <v>12.07</v>
      </c>
      <c r="H268">
        <f t="shared" si="50"/>
        <v>0.56557631821926746</v>
      </c>
      <c r="I268">
        <f t="shared" si="51"/>
        <v>2.6175226817807324</v>
      </c>
      <c r="J268">
        <f t="shared" si="53"/>
        <v>2.6175226817807324</v>
      </c>
      <c r="K268">
        <f>AVERAGE($D$2:$D$403)</f>
        <v>13.910463615920403</v>
      </c>
      <c r="L268">
        <f t="shared" si="52"/>
        <v>115.07635160290108</v>
      </c>
      <c r="M268">
        <f t="shared" si="54"/>
        <v>6.8514249896365973</v>
      </c>
    </row>
    <row r="269" spans="1:13" x14ac:dyDescent="0.3">
      <c r="A269" s="3">
        <v>3019001</v>
      </c>
      <c r="B269" s="3">
        <v>2</v>
      </c>
      <c r="C269" s="3">
        <v>5.9249999999999998</v>
      </c>
      <c r="D269" s="3">
        <v>7.9577470000000003</v>
      </c>
      <c r="E269" s="3">
        <v>21</v>
      </c>
      <c r="F269" s="3">
        <v>24</v>
      </c>
      <c r="G269" s="3">
        <v>12.07</v>
      </c>
      <c r="H269">
        <f t="shared" si="50"/>
        <v>6.7020793708983195</v>
      </c>
      <c r="I269">
        <f t="shared" si="51"/>
        <v>1.2556676291016808</v>
      </c>
      <c r="J269">
        <f t="shared" si="53"/>
        <v>1.2556676291016808</v>
      </c>
      <c r="K269">
        <f>AVERAGE($D$2:$D$403)</f>
        <v>13.910463615920403</v>
      </c>
      <c r="L269">
        <f t="shared" si="52"/>
        <v>35.434835109454845</v>
      </c>
      <c r="M269">
        <f t="shared" si="54"/>
        <v>1.5767011947738363</v>
      </c>
    </row>
    <row r="270" spans="1:13" x14ac:dyDescent="0.3">
      <c r="A270" s="3">
        <v>3019001</v>
      </c>
      <c r="B270" s="3">
        <v>28</v>
      </c>
      <c r="C270" s="3">
        <v>1</v>
      </c>
      <c r="D270" s="3">
        <v>3.1830989999999999</v>
      </c>
      <c r="E270" s="3">
        <v>21</v>
      </c>
      <c r="F270" s="3">
        <v>24</v>
      </c>
      <c r="G270" s="3">
        <v>12.07</v>
      </c>
      <c r="H270">
        <f t="shared" si="50"/>
        <v>1.1311526364385349</v>
      </c>
      <c r="I270">
        <f t="shared" si="51"/>
        <v>2.051946363561465</v>
      </c>
      <c r="J270">
        <f t="shared" si="53"/>
        <v>2.051946363561465</v>
      </c>
      <c r="K270">
        <f>AVERAGE($D$2:$D$403)</f>
        <v>13.910463615920403</v>
      </c>
      <c r="L270">
        <f t="shared" si="52"/>
        <v>115.07635160290108</v>
      </c>
      <c r="M270">
        <f t="shared" si="54"/>
        <v>4.21048387893312</v>
      </c>
    </row>
    <row r="271" spans="1:13" x14ac:dyDescent="0.3">
      <c r="A271" s="3">
        <v>3019001</v>
      </c>
      <c r="B271" s="3">
        <v>5</v>
      </c>
      <c r="C271" s="3">
        <v>5.4249999999999998</v>
      </c>
      <c r="D271" s="3">
        <v>8.2760569999999998</v>
      </c>
      <c r="E271" s="3">
        <v>21</v>
      </c>
      <c r="F271" s="3">
        <v>24</v>
      </c>
      <c r="G271" s="3">
        <v>12.07</v>
      </c>
      <c r="H271">
        <f t="shared" si="50"/>
        <v>6.1365030526790516</v>
      </c>
      <c r="I271">
        <f t="shared" si="51"/>
        <v>2.1395539473209482</v>
      </c>
      <c r="J271">
        <f t="shared" si="53"/>
        <v>2.1395539473209482</v>
      </c>
      <c r="K271">
        <f>AVERAGE($D$2:$D$403)</f>
        <v>13.910463615920403</v>
      </c>
      <c r="L271">
        <f t="shared" si="52"/>
        <v>31.746537913527607</v>
      </c>
      <c r="M271">
        <f t="shared" si="54"/>
        <v>4.577691093496651</v>
      </c>
    </row>
    <row r="272" spans="1:13" x14ac:dyDescent="0.3">
      <c r="A272" s="3">
        <v>3007002</v>
      </c>
      <c r="B272" s="3">
        <v>22</v>
      </c>
      <c r="C272" s="3">
        <v>21.48592</v>
      </c>
      <c r="D272" s="3">
        <v>23.236619999999998</v>
      </c>
      <c r="E272" s="3">
        <v>16</v>
      </c>
      <c r="F272" s="3">
        <v>19</v>
      </c>
      <c r="G272" s="3">
        <v>18.04</v>
      </c>
      <c r="H272">
        <f t="shared" ref="H272:H328" si="55">C272*EXP(-27.22989*(1/(F272^1.12638)-1/(E272^1.12638)))</f>
        <v>26.532542109427286</v>
      </c>
      <c r="I272">
        <f t="shared" ref="I272:I328" si="56">D272-H272</f>
        <v>-3.2959221094272877</v>
      </c>
      <c r="J272">
        <f t="shared" ref="J272:J329" si="57">ABS(I272)</f>
        <v>3.2959221094272877</v>
      </c>
      <c r="K272">
        <f>AVERAGE($D$2:$D$403)</f>
        <v>13.910463615920403</v>
      </c>
      <c r="L272">
        <f t="shared" ref="L272:L328" si="58">(D272-K272)^2</f>
        <v>86.977192900308594</v>
      </c>
      <c r="M272">
        <f t="shared" ref="M272:M329" si="59">I272^2</f>
        <v>10.863102551411622</v>
      </c>
    </row>
    <row r="273" spans="1:13" x14ac:dyDescent="0.3">
      <c r="A273" s="3">
        <v>3007002</v>
      </c>
      <c r="B273" s="3">
        <v>1</v>
      </c>
      <c r="C273" s="3">
        <v>12.286759999999999</v>
      </c>
      <c r="D273" s="3">
        <v>14.101129999999999</v>
      </c>
      <c r="E273" s="3">
        <v>16</v>
      </c>
      <c r="F273" s="3">
        <v>19</v>
      </c>
      <c r="G273" s="3">
        <v>18.04</v>
      </c>
      <c r="H273">
        <f t="shared" si="55"/>
        <v>15.172679461173958</v>
      </c>
      <c r="I273">
        <f t="shared" si="56"/>
        <v>-1.0715494611739587</v>
      </c>
      <c r="J273">
        <f t="shared" si="57"/>
        <v>1.0715494611739587</v>
      </c>
      <c r="K273">
        <f>AVERAGE($D$2:$D$403)</f>
        <v>13.910463615920403</v>
      </c>
      <c r="L273">
        <f t="shared" si="58"/>
        <v>3.6353670017988324E-2</v>
      </c>
      <c r="M273">
        <f t="shared" si="59"/>
        <v>1.1482182477422012</v>
      </c>
    </row>
    <row r="274" spans="1:13" x14ac:dyDescent="0.3">
      <c r="A274" s="3">
        <v>3007002</v>
      </c>
      <c r="B274" s="3">
        <v>11</v>
      </c>
      <c r="C274" s="3">
        <v>16.392959999999999</v>
      </c>
      <c r="D274" s="3">
        <v>18.84394</v>
      </c>
      <c r="E274" s="3">
        <v>16</v>
      </c>
      <c r="F274" s="3">
        <v>19</v>
      </c>
      <c r="G274" s="3">
        <v>18.04</v>
      </c>
      <c r="H274">
        <f t="shared" si="55"/>
        <v>20.243345479186235</v>
      </c>
      <c r="I274">
        <f t="shared" si="56"/>
        <v>-1.3994054791862354</v>
      </c>
      <c r="J274">
        <f t="shared" si="57"/>
        <v>1.3994054791862354</v>
      </c>
      <c r="K274">
        <f>AVERAGE($D$2:$D$403)</f>
        <v>13.910463615920403</v>
      </c>
      <c r="L274">
        <f t="shared" si="58"/>
        <v>24.339189232271096</v>
      </c>
      <c r="M274">
        <f t="shared" si="59"/>
        <v>1.958335695176457</v>
      </c>
    </row>
    <row r="275" spans="1:13" x14ac:dyDescent="0.3">
      <c r="A275" s="3">
        <v>3007002</v>
      </c>
      <c r="B275" s="3">
        <v>12</v>
      </c>
      <c r="C275" s="3">
        <v>12.15944</v>
      </c>
      <c r="D275" s="3">
        <v>14.16479</v>
      </c>
      <c r="E275" s="3">
        <v>16</v>
      </c>
      <c r="F275" s="3">
        <v>19</v>
      </c>
      <c r="G275" s="3">
        <v>18.04</v>
      </c>
      <c r="H275">
        <f t="shared" si="55"/>
        <v>15.015454484939649</v>
      </c>
      <c r="I275">
        <f t="shared" si="56"/>
        <v>-0.85066448493964941</v>
      </c>
      <c r="J275">
        <f t="shared" si="57"/>
        <v>0.85066448493964941</v>
      </c>
      <c r="K275">
        <f>AVERAGE($D$2:$D$403)</f>
        <v>13.910463615920403</v>
      </c>
      <c r="L275">
        <f t="shared" si="58"/>
        <v>6.4681909639002833E-2</v>
      </c>
      <c r="M275">
        <f t="shared" si="59"/>
        <v>0.72363006593763901</v>
      </c>
    </row>
    <row r="276" spans="1:13" x14ac:dyDescent="0.3">
      <c r="A276" s="3">
        <v>3007002</v>
      </c>
      <c r="B276" s="3">
        <v>13</v>
      </c>
      <c r="C276" s="3">
        <v>11.07718</v>
      </c>
      <c r="D276" s="3">
        <v>15.91549</v>
      </c>
      <c r="E276" s="3">
        <v>16</v>
      </c>
      <c r="F276" s="3">
        <v>19</v>
      </c>
      <c r="G276" s="3">
        <v>18.04</v>
      </c>
      <c r="H276">
        <f t="shared" si="55"/>
        <v>13.678992791730852</v>
      </c>
      <c r="I276">
        <f t="shared" si="56"/>
        <v>2.2364972082691477</v>
      </c>
      <c r="J276">
        <f t="shared" si="57"/>
        <v>2.2364972082691477</v>
      </c>
      <c r="K276">
        <f>AVERAGE($D$2:$D$403)</f>
        <v>13.910463615920403</v>
      </c>
      <c r="L276">
        <f t="shared" si="58"/>
        <v>4.0201308008553056</v>
      </c>
      <c r="M276">
        <f t="shared" si="59"/>
        <v>5.0019197625956915</v>
      </c>
    </row>
    <row r="277" spans="1:13" x14ac:dyDescent="0.3">
      <c r="A277" s="3">
        <v>3007002</v>
      </c>
      <c r="B277" s="3">
        <v>14</v>
      </c>
      <c r="C277" s="3">
        <v>16.138310000000001</v>
      </c>
      <c r="D277" s="3">
        <v>19.098590000000002</v>
      </c>
      <c r="E277" s="3">
        <v>16</v>
      </c>
      <c r="F277" s="3">
        <v>19</v>
      </c>
      <c r="G277" s="3">
        <v>18.04</v>
      </c>
      <c r="H277">
        <f t="shared" si="55"/>
        <v>19.928883177913324</v>
      </c>
      <c r="I277">
        <f t="shared" si="56"/>
        <v>-0.83029317791332247</v>
      </c>
      <c r="J277">
        <f t="shared" si="57"/>
        <v>0.83029317791332247</v>
      </c>
      <c r="K277">
        <f>AVERAGE($D$2:$D$403)</f>
        <v>13.910463615920403</v>
      </c>
      <c r="L277">
        <f t="shared" si="58"/>
        <v>26.916655377182853</v>
      </c>
      <c r="M277">
        <f t="shared" si="59"/>
        <v>0.68938676128940413</v>
      </c>
    </row>
    <row r="278" spans="1:13" x14ac:dyDescent="0.3">
      <c r="A278" s="3">
        <v>3007002</v>
      </c>
      <c r="B278" s="3">
        <v>15</v>
      </c>
      <c r="C278" s="3">
        <v>10.98169</v>
      </c>
      <c r="D278" s="3">
        <v>13.84648</v>
      </c>
      <c r="E278" s="3">
        <v>16</v>
      </c>
      <c r="F278" s="3">
        <v>19</v>
      </c>
      <c r="G278" s="3">
        <v>18.04</v>
      </c>
      <c r="H278">
        <f t="shared" si="55"/>
        <v>13.56107405955512</v>
      </c>
      <c r="I278">
        <f t="shared" si="56"/>
        <v>0.2854059404448801</v>
      </c>
      <c r="J278">
        <f t="shared" si="57"/>
        <v>0.2854059404448801</v>
      </c>
      <c r="K278">
        <f>AVERAGE($D$2:$D$403)</f>
        <v>13.910463615920403</v>
      </c>
      <c r="L278">
        <f t="shared" si="58"/>
        <v>4.0939031062496517E-3</v>
      </c>
      <c r="M278">
        <f t="shared" si="59"/>
        <v>8.1456550841226452E-2</v>
      </c>
    </row>
    <row r="279" spans="1:13" x14ac:dyDescent="0.3">
      <c r="A279" s="3">
        <v>3007002</v>
      </c>
      <c r="B279" s="3">
        <v>10</v>
      </c>
      <c r="C279" s="3">
        <v>24.82817</v>
      </c>
      <c r="D279" s="3">
        <v>30.398589999999999</v>
      </c>
      <c r="E279" s="3">
        <v>16</v>
      </c>
      <c r="F279" s="3">
        <v>19</v>
      </c>
      <c r="G279" s="3">
        <v>18.04</v>
      </c>
      <c r="H279">
        <f t="shared" si="55"/>
        <v>30.659821223620831</v>
      </c>
      <c r="I279">
        <f t="shared" si="56"/>
        <v>-0.26123122362083251</v>
      </c>
      <c r="J279">
        <f t="shared" si="57"/>
        <v>0.26123122362083251</v>
      </c>
      <c r="K279">
        <f>AVERAGE($D$2:$D$403)</f>
        <v>13.910463615920403</v>
      </c>
      <c r="L279">
        <f t="shared" si="58"/>
        <v>271.85831165738171</v>
      </c>
      <c r="M279">
        <f t="shared" si="59"/>
        <v>6.8241752194437399E-2</v>
      </c>
    </row>
    <row r="280" spans="1:13" x14ac:dyDescent="0.3">
      <c r="A280" s="3">
        <v>3007002</v>
      </c>
      <c r="B280" s="3">
        <v>18</v>
      </c>
      <c r="C280" s="3">
        <v>9.549296</v>
      </c>
      <c r="D280" s="3">
        <v>10.886200000000001</v>
      </c>
      <c r="E280" s="3">
        <v>16</v>
      </c>
      <c r="F280" s="3">
        <v>19</v>
      </c>
      <c r="G280" s="3">
        <v>18.04</v>
      </c>
      <c r="H280">
        <f t="shared" si="55"/>
        <v>11.792238742180253</v>
      </c>
      <c r="I280">
        <f t="shared" si="56"/>
        <v>-0.90603874218025204</v>
      </c>
      <c r="J280">
        <f t="shared" si="57"/>
        <v>0.90603874218025204</v>
      </c>
      <c r="K280">
        <f>AVERAGE($D$2:$D$403)</f>
        <v>13.910463615920403</v>
      </c>
      <c r="L280">
        <f t="shared" si="58"/>
        <v>9.1461704185799455</v>
      </c>
      <c r="M280">
        <f t="shared" si="59"/>
        <v>0.82090620233157319</v>
      </c>
    </row>
    <row r="281" spans="1:13" x14ac:dyDescent="0.3">
      <c r="A281" s="3">
        <v>3007002</v>
      </c>
      <c r="B281" s="3">
        <v>27</v>
      </c>
      <c r="C281" s="3">
        <v>7.7985920000000002</v>
      </c>
      <c r="D281" s="3">
        <v>8.0850720000000003</v>
      </c>
      <c r="E281" s="3">
        <v>16</v>
      </c>
      <c r="F281" s="3">
        <v>19</v>
      </c>
      <c r="G281" s="3">
        <v>18.04</v>
      </c>
      <c r="H281">
        <f t="shared" si="55"/>
        <v>9.6303286354153208</v>
      </c>
      <c r="I281">
        <f t="shared" si="56"/>
        <v>-1.5452566354153205</v>
      </c>
      <c r="J281">
        <f t="shared" si="57"/>
        <v>1.5452566354153205</v>
      </c>
      <c r="K281">
        <f>AVERAGE($D$2:$D$403)</f>
        <v>13.910463615920403</v>
      </c>
      <c r="L281">
        <f t="shared" si="58"/>
        <v>33.935187478835715</v>
      </c>
      <c r="M281">
        <f t="shared" si="59"/>
        <v>2.387818069295077</v>
      </c>
    </row>
    <row r="282" spans="1:13" x14ac:dyDescent="0.3">
      <c r="A282" s="3">
        <v>3007002</v>
      </c>
      <c r="B282" s="3">
        <v>26</v>
      </c>
      <c r="C282" s="3">
        <v>16.48845</v>
      </c>
      <c r="D282" s="3">
        <v>18.461970000000001</v>
      </c>
      <c r="E282" s="3">
        <v>16</v>
      </c>
      <c r="F282" s="3">
        <v>19</v>
      </c>
      <c r="G282" s="3">
        <v>18.04</v>
      </c>
      <c r="H282">
        <f t="shared" si="55"/>
        <v>20.361264211361966</v>
      </c>
      <c r="I282">
        <f t="shared" si="56"/>
        <v>-1.8992942113619655</v>
      </c>
      <c r="J282">
        <f t="shared" si="57"/>
        <v>1.8992942113619655</v>
      </c>
      <c r="K282">
        <f>AVERAGE($D$2:$D$403)</f>
        <v>13.910463615920403</v>
      </c>
      <c r="L282">
        <f t="shared" si="58"/>
        <v>20.716210364317337</v>
      </c>
      <c r="M282">
        <f t="shared" si="59"/>
        <v>3.6073185013130704</v>
      </c>
    </row>
    <row r="283" spans="1:13" x14ac:dyDescent="0.3">
      <c r="A283" s="3">
        <v>3007002</v>
      </c>
      <c r="B283" s="3">
        <v>21</v>
      </c>
      <c r="C283" s="3">
        <v>7.41662</v>
      </c>
      <c r="D283" s="3">
        <v>9.1036619999999999</v>
      </c>
      <c r="E283" s="3">
        <v>16</v>
      </c>
      <c r="F283" s="3">
        <v>19</v>
      </c>
      <c r="G283" s="3">
        <v>18.04</v>
      </c>
      <c r="H283">
        <f t="shared" si="55"/>
        <v>9.1586388881472427</v>
      </c>
      <c r="I283">
        <f t="shared" si="56"/>
        <v>-5.4976888147242775E-2</v>
      </c>
      <c r="J283">
        <f t="shared" si="57"/>
        <v>5.4976888147242775E-2</v>
      </c>
      <c r="K283">
        <f>AVERAGE($D$2:$D$403)</f>
        <v>13.910463615920403</v>
      </c>
      <c r="L283">
        <f t="shared" si="58"/>
        <v>23.105341774814995</v>
      </c>
      <c r="M283">
        <f t="shared" si="59"/>
        <v>3.022458230354443E-3</v>
      </c>
    </row>
    <row r="284" spans="1:13" x14ac:dyDescent="0.3">
      <c r="A284" s="3">
        <v>3007002</v>
      </c>
      <c r="B284" s="3">
        <v>46</v>
      </c>
      <c r="C284" s="3">
        <v>13.464510000000001</v>
      </c>
      <c r="D284" s="3">
        <v>14.865069999999999</v>
      </c>
      <c r="E284" s="3">
        <v>16</v>
      </c>
      <c r="F284" s="3">
        <v>19</v>
      </c>
      <c r="G284" s="3">
        <v>18.04</v>
      </c>
      <c r="H284">
        <f t="shared" si="55"/>
        <v>16.627059886558492</v>
      </c>
      <c r="I284">
        <f t="shared" si="56"/>
        <v>-1.7619898865584922</v>
      </c>
      <c r="J284">
        <f t="shared" si="57"/>
        <v>1.7619898865584922</v>
      </c>
      <c r="K284">
        <f>AVERAGE($D$2:$D$403)</f>
        <v>13.910463615920403</v>
      </c>
      <c r="L284">
        <f t="shared" si="58"/>
        <v>0.91127334852552233</v>
      </c>
      <c r="M284">
        <f t="shared" si="59"/>
        <v>3.1046083603344083</v>
      </c>
    </row>
    <row r="285" spans="1:13" x14ac:dyDescent="0.3">
      <c r="A285" s="3">
        <v>3007002</v>
      </c>
      <c r="B285" s="3">
        <v>23</v>
      </c>
      <c r="C285" s="3">
        <v>8.3078880000000002</v>
      </c>
      <c r="D285" s="3">
        <v>10.217750000000001</v>
      </c>
      <c r="E285" s="3">
        <v>16</v>
      </c>
      <c r="F285" s="3">
        <v>19</v>
      </c>
      <c r="G285" s="3">
        <v>18.04</v>
      </c>
      <c r="H285">
        <f t="shared" si="55"/>
        <v>10.259248298439426</v>
      </c>
      <c r="I285">
        <f t="shared" si="56"/>
        <v>-4.1498298439424985E-2</v>
      </c>
      <c r="J285">
        <f t="shared" si="57"/>
        <v>4.1498298439424985E-2</v>
      </c>
      <c r="K285">
        <f>AVERAGE($D$2:$D$403)</f>
        <v>13.910463615920403</v>
      </c>
      <c r="L285">
        <f t="shared" si="58"/>
        <v>13.636133849203931</v>
      </c>
      <c r="M285">
        <f t="shared" si="59"/>
        <v>1.7221087733675822E-3</v>
      </c>
    </row>
    <row r="286" spans="1:13" x14ac:dyDescent="0.3">
      <c r="A286" s="3">
        <v>3007002</v>
      </c>
      <c r="B286" s="3">
        <v>40</v>
      </c>
      <c r="C286" s="3">
        <v>6.5890149999999998</v>
      </c>
      <c r="D286" s="3">
        <v>11.045349999999999</v>
      </c>
      <c r="E286" s="3">
        <v>16</v>
      </c>
      <c r="F286" s="3">
        <v>19</v>
      </c>
      <c r="G286" s="3">
        <v>18.04</v>
      </c>
      <c r="H286">
        <f t="shared" si="55"/>
        <v>8.1366456706135004</v>
      </c>
      <c r="I286">
        <f t="shared" si="56"/>
        <v>2.9087043293864987</v>
      </c>
      <c r="J286">
        <f t="shared" si="57"/>
        <v>2.9087043293864987</v>
      </c>
      <c r="K286">
        <f>AVERAGE($D$2:$D$403)</f>
        <v>13.910463615920403</v>
      </c>
      <c r="L286">
        <f t="shared" si="58"/>
        <v>8.2088760321324905</v>
      </c>
      <c r="M286">
        <f t="shared" si="59"/>
        <v>8.4605608757917619</v>
      </c>
    </row>
    <row r="287" spans="1:13" x14ac:dyDescent="0.3">
      <c r="A287" s="3">
        <v>3007002</v>
      </c>
      <c r="B287" s="3">
        <v>20</v>
      </c>
      <c r="C287" s="3">
        <v>21.35859</v>
      </c>
      <c r="D287" s="3">
        <v>32.785919999999997</v>
      </c>
      <c r="E287" s="3">
        <v>16</v>
      </c>
      <c r="F287" s="3">
        <v>19</v>
      </c>
      <c r="G287" s="3">
        <v>18.04</v>
      </c>
      <c r="H287">
        <f t="shared" si="55"/>
        <v>26.375304784388685</v>
      </c>
      <c r="I287">
        <f t="shared" si="56"/>
        <v>6.4106152156113119</v>
      </c>
      <c r="J287">
        <f t="shared" si="57"/>
        <v>6.4106152156113119</v>
      </c>
      <c r="K287">
        <f>AVERAGE($D$2:$D$403)</f>
        <v>13.910463615920403</v>
      </c>
      <c r="L287">
        <f t="shared" si="58"/>
        <v>356.28285370729111</v>
      </c>
      <c r="M287">
        <f t="shared" si="59"/>
        <v>41.095987442627269</v>
      </c>
    </row>
    <row r="288" spans="1:13" x14ac:dyDescent="0.3">
      <c r="A288" s="3">
        <v>3007002</v>
      </c>
      <c r="B288" s="3">
        <v>37</v>
      </c>
      <c r="C288" s="3">
        <v>16.042819999999999</v>
      </c>
      <c r="D288" s="3">
        <v>18.461970000000001</v>
      </c>
      <c r="E288" s="3">
        <v>16</v>
      </c>
      <c r="F288" s="3">
        <v>19</v>
      </c>
      <c r="G288" s="3">
        <v>18.04</v>
      </c>
      <c r="H288">
        <f t="shared" si="55"/>
        <v>19.810964445737589</v>
      </c>
      <c r="I288">
        <f t="shared" si="56"/>
        <v>-1.3489944457375884</v>
      </c>
      <c r="J288">
        <f t="shared" si="57"/>
        <v>1.3489944457375884</v>
      </c>
      <c r="K288">
        <f>AVERAGE($D$2:$D$403)</f>
        <v>13.910463615920403</v>
      </c>
      <c r="L288">
        <f t="shared" si="58"/>
        <v>20.716210364317337</v>
      </c>
      <c r="M288">
        <f t="shared" si="59"/>
        <v>1.8197860146308633</v>
      </c>
    </row>
    <row r="289" spans="1:13" x14ac:dyDescent="0.3">
      <c r="A289" s="3">
        <v>3007002</v>
      </c>
      <c r="B289" s="3">
        <v>17</v>
      </c>
      <c r="C289" s="3">
        <v>15.119719999999999</v>
      </c>
      <c r="D289" s="3">
        <v>17.252400000000002</v>
      </c>
      <c r="E289" s="3">
        <v>16</v>
      </c>
      <c r="F289" s="3">
        <v>19</v>
      </c>
      <c r="G289" s="3">
        <v>18.04</v>
      </c>
      <c r="H289">
        <f t="shared" si="55"/>
        <v>18.671046321625973</v>
      </c>
      <c r="I289">
        <f t="shared" si="56"/>
        <v>-1.418646321625971</v>
      </c>
      <c r="J289">
        <f t="shared" si="57"/>
        <v>1.418646321625971</v>
      </c>
      <c r="K289">
        <f>AVERAGE($D$2:$D$403)</f>
        <v>13.910463615920403</v>
      </c>
      <c r="L289">
        <f t="shared" si="58"/>
        <v>11.168538795235024</v>
      </c>
      <c r="M289">
        <f t="shared" si="59"/>
        <v>2.0125573858628982</v>
      </c>
    </row>
    <row r="290" spans="1:13" x14ac:dyDescent="0.3">
      <c r="A290" s="3">
        <v>3007002</v>
      </c>
      <c r="B290" s="3">
        <v>36</v>
      </c>
      <c r="C290" s="3">
        <v>9.7084510000000002</v>
      </c>
      <c r="D290" s="3">
        <v>7.0028180000000004</v>
      </c>
      <c r="E290" s="3">
        <v>16</v>
      </c>
      <c r="F290" s="3">
        <v>19</v>
      </c>
      <c r="G290" s="3">
        <v>18.04</v>
      </c>
      <c r="H290">
        <f t="shared" si="55"/>
        <v>11.988776136875286</v>
      </c>
      <c r="I290">
        <f t="shared" si="56"/>
        <v>-4.9859581368752854</v>
      </c>
      <c r="J290">
        <f t="shared" si="57"/>
        <v>4.9859581368752854</v>
      </c>
      <c r="K290">
        <f>AVERAGE($D$2:$D$403)</f>
        <v>13.910463615920403</v>
      </c>
      <c r="L290">
        <f t="shared" si="58"/>
        <v>47.715567955144351</v>
      </c>
      <c r="M290">
        <f t="shared" si="59"/>
        <v>24.859778542672867</v>
      </c>
    </row>
    <row r="291" spans="1:13" x14ac:dyDescent="0.3">
      <c r="A291" s="3">
        <v>3007002</v>
      </c>
      <c r="B291" s="3">
        <v>30</v>
      </c>
      <c r="C291" s="3">
        <v>10.886200000000001</v>
      </c>
      <c r="D291" s="3">
        <v>12.50958</v>
      </c>
      <c r="E291" s="3">
        <v>16</v>
      </c>
      <c r="F291" s="3">
        <v>19</v>
      </c>
      <c r="G291" s="3">
        <v>18.04</v>
      </c>
      <c r="H291">
        <f t="shared" si="55"/>
        <v>13.443155327379388</v>
      </c>
      <c r="I291">
        <f t="shared" si="56"/>
        <v>-0.93357532737938875</v>
      </c>
      <c r="J291">
        <f t="shared" si="57"/>
        <v>0.93357532737938875</v>
      </c>
      <c r="K291">
        <f>AVERAGE($D$2:$D$403)</f>
        <v>13.910463615920403</v>
      </c>
      <c r="L291">
        <f t="shared" si="58"/>
        <v>1.9624749053542232</v>
      </c>
      <c r="M291">
        <f t="shared" si="59"/>
        <v>0.87156289189153291</v>
      </c>
    </row>
    <row r="292" spans="1:13" x14ac:dyDescent="0.3">
      <c r="A292" s="3">
        <v>3007002</v>
      </c>
      <c r="B292" s="3">
        <v>32</v>
      </c>
      <c r="C292" s="3">
        <v>8.2442259999999994</v>
      </c>
      <c r="D292" s="3">
        <v>9.549296</v>
      </c>
      <c r="E292" s="3">
        <v>16</v>
      </c>
      <c r="F292" s="3">
        <v>19</v>
      </c>
      <c r="G292" s="3">
        <v>18.04</v>
      </c>
      <c r="H292">
        <f t="shared" si="55"/>
        <v>10.180633340561412</v>
      </c>
      <c r="I292">
        <f t="shared" si="56"/>
        <v>-0.63133734056141222</v>
      </c>
      <c r="J292">
        <f t="shared" si="57"/>
        <v>0.63133734056141222</v>
      </c>
      <c r="K292">
        <f>AVERAGE($D$2:$D$403)</f>
        <v>13.910463615920403</v>
      </c>
      <c r="L292">
        <f t="shared" si="58"/>
        <v>19.01978297415285</v>
      </c>
      <c r="M292">
        <f t="shared" si="59"/>
        <v>0.39858683758715657</v>
      </c>
    </row>
    <row r="293" spans="1:13" x14ac:dyDescent="0.3">
      <c r="A293" s="3">
        <v>3007002</v>
      </c>
      <c r="B293" s="3">
        <v>33</v>
      </c>
      <c r="C293" s="3">
        <v>9.99</v>
      </c>
      <c r="D293" s="3">
        <v>11.777469999999999</v>
      </c>
      <c r="E293" s="3">
        <v>16</v>
      </c>
      <c r="F293" s="3">
        <v>19</v>
      </c>
      <c r="G293" s="3">
        <v>18.04</v>
      </c>
      <c r="H293">
        <f t="shared" si="55"/>
        <v>12.336455486810832</v>
      </c>
      <c r="I293">
        <f t="shared" si="56"/>
        <v>-0.55898548681083327</v>
      </c>
      <c r="J293">
        <f t="shared" si="57"/>
        <v>0.55898548681083327</v>
      </c>
      <c r="K293">
        <f>AVERAGE($D$2:$D$403)</f>
        <v>13.910463615920403</v>
      </c>
      <c r="L293">
        <f t="shared" si="58"/>
        <v>4.5496617655571976</v>
      </c>
      <c r="M293">
        <f t="shared" si="59"/>
        <v>0.31246477446514426</v>
      </c>
    </row>
    <row r="294" spans="1:13" x14ac:dyDescent="0.3">
      <c r="A294" s="3">
        <v>3007002</v>
      </c>
      <c r="B294" s="3">
        <v>34</v>
      </c>
      <c r="C294" s="3">
        <v>12.31859</v>
      </c>
      <c r="D294" s="3">
        <v>14.0693</v>
      </c>
      <c r="E294" s="3">
        <v>16</v>
      </c>
      <c r="F294" s="3">
        <v>19</v>
      </c>
      <c r="G294" s="3">
        <v>18.04</v>
      </c>
      <c r="H294">
        <f t="shared" si="55"/>
        <v>15.211985705232538</v>
      </c>
      <c r="I294">
        <f t="shared" si="56"/>
        <v>-1.1426857052325374</v>
      </c>
      <c r="J294">
        <f t="shared" si="57"/>
        <v>1.1426857052325374</v>
      </c>
      <c r="K294">
        <f>AVERAGE($D$2:$D$403)</f>
        <v>13.910463615920403</v>
      </c>
      <c r="L294">
        <f t="shared" si="58"/>
        <v>2.5228996907481396E-2</v>
      </c>
      <c r="M294">
        <f t="shared" si="59"/>
        <v>1.3057306209427815</v>
      </c>
    </row>
    <row r="295" spans="1:13" x14ac:dyDescent="0.3">
      <c r="A295" s="3">
        <v>3007002</v>
      </c>
      <c r="B295" s="3">
        <v>3</v>
      </c>
      <c r="C295" s="3">
        <v>13.01887</v>
      </c>
      <c r="D295" s="3">
        <v>14.51493</v>
      </c>
      <c r="E295" s="3">
        <v>16</v>
      </c>
      <c r="F295" s="3">
        <v>19</v>
      </c>
      <c r="G295" s="3">
        <v>18.04</v>
      </c>
      <c r="H295">
        <f t="shared" si="55"/>
        <v>16.076747772129824</v>
      </c>
      <c r="I295">
        <f t="shared" si="56"/>
        <v>-1.5618177721298245</v>
      </c>
      <c r="J295">
        <f t="shared" si="57"/>
        <v>1.5618177721298245</v>
      </c>
      <c r="K295">
        <f>AVERAGE($D$2:$D$403)</f>
        <v>13.910463615920403</v>
      </c>
      <c r="L295">
        <f t="shared" si="58"/>
        <v>0.36537960948226283</v>
      </c>
      <c r="M295">
        <f t="shared" si="59"/>
        <v>2.4392747533405683</v>
      </c>
    </row>
    <row r="296" spans="1:13" x14ac:dyDescent="0.3">
      <c r="A296" s="3">
        <v>3007002</v>
      </c>
      <c r="B296" s="3">
        <v>29</v>
      </c>
      <c r="C296" s="3">
        <v>4.1698589999999998</v>
      </c>
      <c r="D296" s="3">
        <v>6.6208460000000002</v>
      </c>
      <c r="E296" s="3">
        <v>16</v>
      </c>
      <c r="F296" s="3">
        <v>19</v>
      </c>
      <c r="G296" s="3">
        <v>18.04</v>
      </c>
      <c r="H296">
        <f t="shared" si="55"/>
        <v>5.1492772712490016</v>
      </c>
      <c r="I296">
        <f t="shared" si="56"/>
        <v>1.4715687287509986</v>
      </c>
      <c r="J296">
        <f t="shared" si="57"/>
        <v>1.4715687287509986</v>
      </c>
      <c r="K296">
        <f>AVERAGE($D$2:$D$403)</f>
        <v>13.910463615920403</v>
      </c>
      <c r="L296">
        <f t="shared" si="58"/>
        <v>53.138524986337053</v>
      </c>
      <c r="M296">
        <f t="shared" si="59"/>
        <v>2.1655145234378304</v>
      </c>
    </row>
    <row r="297" spans="1:13" x14ac:dyDescent="0.3">
      <c r="A297" s="3">
        <v>3007002</v>
      </c>
      <c r="B297" s="3">
        <v>2</v>
      </c>
      <c r="C297" s="3">
        <v>21.772400000000001</v>
      </c>
      <c r="D297" s="3">
        <v>23.68225</v>
      </c>
      <c r="E297" s="3">
        <v>16</v>
      </c>
      <c r="F297" s="3">
        <v>19</v>
      </c>
      <c r="G297" s="3">
        <v>18.04</v>
      </c>
      <c r="H297">
        <f t="shared" si="55"/>
        <v>26.886310654758777</v>
      </c>
      <c r="I297">
        <f t="shared" si="56"/>
        <v>-3.2040606547587771</v>
      </c>
      <c r="J297">
        <f t="shared" si="57"/>
        <v>3.2040606547587771</v>
      </c>
      <c r="K297">
        <f>AVERAGE($D$2:$D$403)</f>
        <v>13.910463615920403</v>
      </c>
      <c r="L297">
        <f t="shared" si="58"/>
        <v>95.487809136083413</v>
      </c>
      <c r="M297">
        <f t="shared" si="59"/>
        <v>10.266004679373243</v>
      </c>
    </row>
    <row r="298" spans="1:13" x14ac:dyDescent="0.3">
      <c r="A298" s="3">
        <v>3007002</v>
      </c>
      <c r="B298" s="3">
        <v>38</v>
      </c>
      <c r="C298" s="3">
        <v>17.82535</v>
      </c>
      <c r="D298" s="3">
        <v>19.257750000000001</v>
      </c>
      <c r="E298" s="3">
        <v>16</v>
      </c>
      <c r="F298" s="3">
        <v>19</v>
      </c>
      <c r="G298" s="3">
        <v>18.04</v>
      </c>
      <c r="H298">
        <f t="shared" si="55"/>
        <v>22.012175857039384</v>
      </c>
      <c r="I298">
        <f t="shared" si="56"/>
        <v>-2.7544258570393829</v>
      </c>
      <c r="J298">
        <f t="shared" si="57"/>
        <v>2.7544258570393829</v>
      </c>
      <c r="K298">
        <f>AVERAGE($D$2:$D$403)</f>
        <v>13.910463615920403</v>
      </c>
      <c r="L298">
        <f t="shared" si="58"/>
        <v>28.593471673363069</v>
      </c>
      <c r="M298">
        <f t="shared" si="59"/>
        <v>7.5868618019271388</v>
      </c>
    </row>
    <row r="299" spans="1:13" x14ac:dyDescent="0.3">
      <c r="A299" s="3">
        <v>3007002</v>
      </c>
      <c r="B299" s="3">
        <v>43</v>
      </c>
      <c r="C299" s="3">
        <v>6.4616910000000001</v>
      </c>
      <c r="D299" s="3">
        <v>6.1752120000000001</v>
      </c>
      <c r="E299" s="3">
        <v>16</v>
      </c>
      <c r="F299" s="3">
        <v>19</v>
      </c>
      <c r="G299" s="3">
        <v>18.04</v>
      </c>
      <c r="H299">
        <f t="shared" si="55"/>
        <v>7.9794157548574747</v>
      </c>
      <c r="I299">
        <f t="shared" si="56"/>
        <v>-1.8042037548574745</v>
      </c>
      <c r="J299">
        <f t="shared" si="57"/>
        <v>1.8042037548574745</v>
      </c>
      <c r="K299">
        <f>AVERAGE($D$2:$D$403)</f>
        <v>13.910463615920403</v>
      </c>
      <c r="L299">
        <f t="shared" si="58"/>
        <v>59.8341175615992</v>
      </c>
      <c r="M299">
        <f t="shared" si="59"/>
        <v>3.2551511890418099</v>
      </c>
    </row>
    <row r="300" spans="1:13" x14ac:dyDescent="0.3">
      <c r="A300" s="3">
        <v>3007002</v>
      </c>
      <c r="B300" s="3">
        <v>4</v>
      </c>
      <c r="C300" s="3">
        <v>17.125070000000001</v>
      </c>
      <c r="D300" s="3">
        <v>19.194089999999999</v>
      </c>
      <c r="E300" s="3">
        <v>16</v>
      </c>
      <c r="F300" s="3">
        <v>19</v>
      </c>
      <c r="G300" s="3">
        <v>18.04</v>
      </c>
      <c r="H300">
        <f t="shared" si="55"/>
        <v>21.1474137901421</v>
      </c>
      <c r="I300">
        <f t="shared" si="56"/>
        <v>-1.9533237901421003</v>
      </c>
      <c r="J300">
        <f t="shared" si="57"/>
        <v>1.9533237901421003</v>
      </c>
      <c r="K300">
        <f>AVERAGE($D$2:$D$403)</f>
        <v>13.910463615920403</v>
      </c>
      <c r="L300">
        <f t="shared" si="58"/>
        <v>27.916707766542032</v>
      </c>
      <c r="M300">
        <f t="shared" si="59"/>
        <v>3.8154738291351</v>
      </c>
    </row>
    <row r="301" spans="1:13" x14ac:dyDescent="0.3">
      <c r="A301" s="3">
        <v>3007002</v>
      </c>
      <c r="B301" s="3">
        <v>28</v>
      </c>
      <c r="C301" s="3">
        <v>10.185919999999999</v>
      </c>
      <c r="D301" s="3">
        <v>10.59972</v>
      </c>
      <c r="E301" s="3">
        <v>16</v>
      </c>
      <c r="F301" s="3">
        <v>19</v>
      </c>
      <c r="G301" s="3">
        <v>18.04</v>
      </c>
      <c r="H301">
        <f t="shared" si="55"/>
        <v>12.5783932604821</v>
      </c>
      <c r="I301">
        <f t="shared" si="56"/>
        <v>-1.9786732604821005</v>
      </c>
      <c r="J301">
        <f t="shared" si="57"/>
        <v>1.9786732604821005</v>
      </c>
      <c r="K301">
        <f>AVERAGE($D$2:$D$403)</f>
        <v>13.910463615920403</v>
      </c>
      <c r="L301">
        <f t="shared" si="58"/>
        <v>10.961023290357705</v>
      </c>
      <c r="M301">
        <f t="shared" si="59"/>
        <v>3.915147871746866</v>
      </c>
    </row>
    <row r="302" spans="1:13" x14ac:dyDescent="0.3">
      <c r="A302" s="3">
        <v>3007002</v>
      </c>
      <c r="B302" s="3">
        <v>41</v>
      </c>
      <c r="C302" s="3">
        <v>7.4802819999999999</v>
      </c>
      <c r="D302" s="3">
        <v>11.363659999999999</v>
      </c>
      <c r="E302" s="3">
        <v>16</v>
      </c>
      <c r="F302" s="3">
        <v>19</v>
      </c>
      <c r="G302" s="3">
        <v>18.04</v>
      </c>
      <c r="H302">
        <f t="shared" si="55"/>
        <v>9.237253846025256</v>
      </c>
      <c r="I302">
        <f t="shared" si="56"/>
        <v>2.1264061539747434</v>
      </c>
      <c r="J302">
        <f t="shared" si="57"/>
        <v>2.1264061539747434</v>
      </c>
      <c r="K302">
        <f>AVERAGE($D$2:$D$403)</f>
        <v>13.910463615920403</v>
      </c>
      <c r="L302">
        <f t="shared" si="58"/>
        <v>6.4862086580652409</v>
      </c>
      <c r="M302">
        <f t="shared" si="59"/>
        <v>4.5216031316616601</v>
      </c>
    </row>
    <row r="303" spans="1:13" x14ac:dyDescent="0.3">
      <c r="A303" s="3">
        <v>3007002</v>
      </c>
      <c r="B303" s="3">
        <v>42</v>
      </c>
      <c r="C303" s="3">
        <v>13.01887</v>
      </c>
      <c r="D303" s="3">
        <v>16.074649999999998</v>
      </c>
      <c r="E303" s="3">
        <v>16</v>
      </c>
      <c r="F303" s="3">
        <v>19</v>
      </c>
      <c r="G303" s="3">
        <v>18.04</v>
      </c>
      <c r="H303">
        <f t="shared" si="55"/>
        <v>16.076747772129824</v>
      </c>
      <c r="I303">
        <f t="shared" si="56"/>
        <v>-2.09777212982587E-3</v>
      </c>
      <c r="J303">
        <f t="shared" si="57"/>
        <v>2.09777212982587E-3</v>
      </c>
      <c r="K303">
        <f>AVERAGE($D$2:$D$403)</f>
        <v>13.910463615920403</v>
      </c>
      <c r="L303">
        <f t="shared" si="58"/>
        <v>4.6837027050355147</v>
      </c>
      <c r="M303">
        <f t="shared" si="59"/>
        <v>4.4006479086741666E-6</v>
      </c>
    </row>
    <row r="304" spans="1:13" x14ac:dyDescent="0.3">
      <c r="A304" s="3">
        <v>3007002</v>
      </c>
      <c r="B304" s="3">
        <v>35</v>
      </c>
      <c r="C304" s="3">
        <v>17.50704</v>
      </c>
      <c r="D304" s="3">
        <v>19.480560000000001</v>
      </c>
      <c r="E304" s="3">
        <v>16</v>
      </c>
      <c r="F304" s="3">
        <v>19</v>
      </c>
      <c r="G304" s="3">
        <v>18.04</v>
      </c>
      <c r="H304">
        <f t="shared" si="55"/>
        <v>21.619101067649318</v>
      </c>
      <c r="I304">
        <f t="shared" si="56"/>
        <v>-2.1385410676493173</v>
      </c>
      <c r="J304">
        <f t="shared" si="57"/>
        <v>2.1385410676493173</v>
      </c>
      <c r="K304">
        <f>AVERAGE($D$2:$D$403)</f>
        <v>13.910463615920403</v>
      </c>
      <c r="L304">
        <f t="shared" si="58"/>
        <v>31.025973727936609</v>
      </c>
      <c r="M304">
        <f t="shared" si="59"/>
        <v>4.5733578980226817</v>
      </c>
    </row>
    <row r="305" spans="1:13" x14ac:dyDescent="0.3">
      <c r="A305" s="3">
        <v>3007002</v>
      </c>
      <c r="B305" s="3">
        <v>57</v>
      </c>
      <c r="C305" s="3">
        <v>5.7295780000000001</v>
      </c>
      <c r="D305" s="3">
        <v>6.4298599999999997</v>
      </c>
      <c r="E305" s="3">
        <v>16</v>
      </c>
      <c r="F305" s="3">
        <v>19</v>
      </c>
      <c r="G305" s="3">
        <v>18.04</v>
      </c>
      <c r="H305">
        <f t="shared" si="55"/>
        <v>7.0753437392603233</v>
      </c>
      <c r="I305">
        <f t="shared" si="56"/>
        <v>-0.64548373926032365</v>
      </c>
      <c r="J305">
        <f t="shared" si="57"/>
        <v>0.64548373926032365</v>
      </c>
      <c r="K305">
        <f>AVERAGE($D$2:$D$403)</f>
        <v>13.910463615920403</v>
      </c>
      <c r="L305">
        <f t="shared" si="58"/>
        <v>55.95943045852141</v>
      </c>
      <c r="M305">
        <f t="shared" si="59"/>
        <v>0.41664925764948951</v>
      </c>
    </row>
    <row r="306" spans="1:13" x14ac:dyDescent="0.3">
      <c r="A306" s="3">
        <v>3007002</v>
      </c>
      <c r="B306" s="3">
        <v>47</v>
      </c>
      <c r="C306" s="3">
        <v>9.4538039999999999</v>
      </c>
      <c r="D306" s="3">
        <v>9.6447900000000004</v>
      </c>
      <c r="E306" s="3">
        <v>16</v>
      </c>
      <c r="F306" s="3">
        <v>19</v>
      </c>
      <c r="G306" s="3">
        <v>18.04</v>
      </c>
      <c r="H306">
        <f t="shared" si="55"/>
        <v>11.674317540243662</v>
      </c>
      <c r="I306">
        <f t="shared" si="56"/>
        <v>-2.0295275402436612</v>
      </c>
      <c r="J306">
        <f t="shared" si="57"/>
        <v>2.0295275402436612</v>
      </c>
      <c r="K306">
        <f>AVERAGE($D$2:$D$403)</f>
        <v>13.910463615920403</v>
      </c>
      <c r="L306">
        <f t="shared" si="58"/>
        <v>18.19597139755944</v>
      </c>
      <c r="M306">
        <f t="shared" si="59"/>
        <v>4.1189820366074859</v>
      </c>
    </row>
    <row r="307" spans="1:13" x14ac:dyDescent="0.3">
      <c r="A307" s="3">
        <v>3007002</v>
      </c>
      <c r="B307" s="3">
        <v>61</v>
      </c>
      <c r="C307" s="3">
        <v>17.50704</v>
      </c>
      <c r="D307" s="3">
        <v>18.907609999999998</v>
      </c>
      <c r="E307" s="3">
        <v>16</v>
      </c>
      <c r="F307" s="3">
        <v>19</v>
      </c>
      <c r="G307" s="3">
        <v>18.04</v>
      </c>
      <c r="H307">
        <f t="shared" si="55"/>
        <v>21.619101067649318</v>
      </c>
      <c r="I307">
        <f t="shared" si="56"/>
        <v>-2.7114910676493196</v>
      </c>
      <c r="J307">
        <f t="shared" si="57"/>
        <v>2.7114910676493196</v>
      </c>
      <c r="K307">
        <f>AVERAGE($D$2:$D$403)</f>
        <v>13.910463615920403</v>
      </c>
      <c r="L307">
        <f t="shared" si="58"/>
        <v>24.971471983919777</v>
      </c>
      <c r="M307">
        <f t="shared" si="59"/>
        <v>7.3521838099420469</v>
      </c>
    </row>
    <row r="308" spans="1:13" x14ac:dyDescent="0.3">
      <c r="A308" s="3">
        <v>3007002</v>
      </c>
      <c r="B308" s="3">
        <v>5</v>
      </c>
      <c r="C308" s="3">
        <v>10.376899999999999</v>
      </c>
      <c r="D308" s="3">
        <v>11.93662</v>
      </c>
      <c r="E308" s="3">
        <v>16</v>
      </c>
      <c r="F308" s="3">
        <v>19</v>
      </c>
      <c r="G308" s="3">
        <v>18.04</v>
      </c>
      <c r="H308">
        <f t="shared" si="55"/>
        <v>12.814230724833564</v>
      </c>
      <c r="I308">
        <f t="shared" si="56"/>
        <v>-0.8776107248335645</v>
      </c>
      <c r="J308">
        <f t="shared" si="57"/>
        <v>0.8776107248335645</v>
      </c>
      <c r="K308">
        <f>AVERAGE($D$2:$D$403)</f>
        <v>13.910463615920403</v>
      </c>
      <c r="L308">
        <f t="shared" si="58"/>
        <v>3.896058620109732</v>
      </c>
      <c r="M308">
        <f t="shared" si="59"/>
        <v>0.77020058434289451</v>
      </c>
    </row>
    <row r="309" spans="1:13" x14ac:dyDescent="0.3">
      <c r="A309" s="3">
        <v>3007002</v>
      </c>
      <c r="B309" s="3">
        <v>50</v>
      </c>
      <c r="C309" s="3">
        <v>8.817183</v>
      </c>
      <c r="D309" s="3">
        <v>9.4856350000000003</v>
      </c>
      <c r="E309" s="3">
        <v>16</v>
      </c>
      <c r="F309" s="3">
        <v>19</v>
      </c>
      <c r="G309" s="3">
        <v>18.04</v>
      </c>
      <c r="H309">
        <f t="shared" si="55"/>
        <v>10.888166726583101</v>
      </c>
      <c r="I309">
        <f t="shared" si="56"/>
        <v>-1.402531726583101</v>
      </c>
      <c r="J309">
        <f t="shared" si="57"/>
        <v>1.402531726583101</v>
      </c>
      <c r="K309">
        <f>AVERAGE($D$2:$D$403)</f>
        <v>13.910463615920403</v>
      </c>
      <c r="L309">
        <f t="shared" si="58"/>
        <v>19.579108280268063</v>
      </c>
      <c r="M309">
        <f t="shared" si="59"/>
        <v>1.9670952440721743</v>
      </c>
    </row>
    <row r="310" spans="1:13" x14ac:dyDescent="0.3">
      <c r="A310" s="3">
        <v>3007002</v>
      </c>
      <c r="B310" s="3">
        <v>51</v>
      </c>
      <c r="C310" s="3">
        <v>14.16479</v>
      </c>
      <c r="D310" s="3">
        <v>14.642250000000001</v>
      </c>
      <c r="E310" s="3">
        <v>16</v>
      </c>
      <c r="F310" s="3">
        <v>19</v>
      </c>
      <c r="G310" s="3">
        <v>18.04</v>
      </c>
      <c r="H310">
        <f t="shared" si="55"/>
        <v>17.491821953455776</v>
      </c>
      <c r="I310">
        <f t="shared" si="56"/>
        <v>-2.8495719534557757</v>
      </c>
      <c r="J310">
        <f t="shared" si="57"/>
        <v>2.8495719534557757</v>
      </c>
      <c r="K310">
        <f>AVERAGE($D$2:$D$403)</f>
        <v>13.910463615920403</v>
      </c>
      <c r="L310">
        <f t="shared" si="58"/>
        <v>0.5355113119242928</v>
      </c>
      <c r="M310">
        <f t="shared" si="59"/>
        <v>8.1200603179217659</v>
      </c>
    </row>
    <row r="311" spans="1:13" x14ac:dyDescent="0.3">
      <c r="A311" s="3">
        <v>3007002</v>
      </c>
      <c r="B311" s="3">
        <v>70</v>
      </c>
      <c r="C311" s="3">
        <v>24.50986</v>
      </c>
      <c r="D311" s="3">
        <v>26.196899999999999</v>
      </c>
      <c r="E311" s="3">
        <v>16</v>
      </c>
      <c r="F311" s="3">
        <v>19</v>
      </c>
      <c r="G311" s="3">
        <v>18.04</v>
      </c>
      <c r="H311">
        <f t="shared" si="55"/>
        <v>30.266746434230765</v>
      </c>
      <c r="I311">
        <f t="shared" si="56"/>
        <v>-4.0698464342307652</v>
      </c>
      <c r="J311">
        <f t="shared" si="57"/>
        <v>4.0698464342307652</v>
      </c>
      <c r="K311">
        <f>AVERAGE($D$2:$D$403)</f>
        <v>13.910463615920403</v>
      </c>
      <c r="L311">
        <f t="shared" si="58"/>
        <v>150.9565190200349</v>
      </c>
      <c r="M311">
        <f t="shared" si="59"/>
        <v>16.563649998220875</v>
      </c>
    </row>
    <row r="312" spans="1:13" x14ac:dyDescent="0.3">
      <c r="A312" s="3">
        <v>3007002</v>
      </c>
      <c r="B312" s="3">
        <v>58</v>
      </c>
      <c r="C312" s="3">
        <v>10.59972</v>
      </c>
      <c r="D312" s="3">
        <v>13.528169999999999</v>
      </c>
      <c r="E312" s="3">
        <v>16</v>
      </c>
      <c r="F312" s="3">
        <v>19</v>
      </c>
      <c r="G312" s="3">
        <v>18.04</v>
      </c>
      <c r="H312">
        <f t="shared" si="55"/>
        <v>13.089386782047898</v>
      </c>
      <c r="I312">
        <f t="shared" si="56"/>
        <v>0.43878321795210162</v>
      </c>
      <c r="J312">
        <f t="shared" si="57"/>
        <v>0.43878321795210162</v>
      </c>
      <c r="K312">
        <f>AVERAGE($D$2:$D$403)</f>
        <v>13.910463615920403</v>
      </c>
      <c r="L312">
        <f t="shared" si="58"/>
        <v>0.14614840877349686</v>
      </c>
      <c r="M312">
        <f t="shared" si="59"/>
        <v>0.19253071235640151</v>
      </c>
    </row>
    <row r="313" spans="1:13" x14ac:dyDescent="0.3">
      <c r="A313" s="3">
        <v>3007002</v>
      </c>
      <c r="B313" s="3">
        <v>52</v>
      </c>
      <c r="C313" s="3">
        <v>17.379719999999999</v>
      </c>
      <c r="D313" s="3">
        <v>18.461970000000001</v>
      </c>
      <c r="E313" s="3">
        <v>16</v>
      </c>
      <c r="F313" s="3">
        <v>19</v>
      </c>
      <c r="G313" s="3">
        <v>18.04</v>
      </c>
      <c r="H313">
        <f t="shared" si="55"/>
        <v>21.461876091415007</v>
      </c>
      <c r="I313">
        <f t="shared" si="56"/>
        <v>-2.9999060914150064</v>
      </c>
      <c r="J313">
        <f t="shared" si="57"/>
        <v>2.9999060914150064</v>
      </c>
      <c r="K313">
        <f>AVERAGE($D$2:$D$403)</f>
        <v>13.910463615920403</v>
      </c>
      <c r="L313">
        <f t="shared" si="58"/>
        <v>20.716210364317337</v>
      </c>
      <c r="M313">
        <f t="shared" si="59"/>
        <v>8.9994365573088615</v>
      </c>
    </row>
    <row r="314" spans="1:13" x14ac:dyDescent="0.3">
      <c r="A314" s="3">
        <v>3007002</v>
      </c>
      <c r="B314" s="3">
        <v>56</v>
      </c>
      <c r="C314" s="3">
        <v>5.6022540000000003</v>
      </c>
      <c r="D314" s="3">
        <v>5.7295780000000001</v>
      </c>
      <c r="E314" s="3">
        <v>16</v>
      </c>
      <c r="F314" s="3">
        <v>19</v>
      </c>
      <c r="G314" s="3">
        <v>18.04</v>
      </c>
      <c r="H314">
        <f t="shared" si="55"/>
        <v>6.9181138235042976</v>
      </c>
      <c r="I314">
        <f t="shared" si="56"/>
        <v>-1.1885358235042975</v>
      </c>
      <c r="J314">
        <f t="shared" si="57"/>
        <v>1.1885358235042975</v>
      </c>
      <c r="K314">
        <f>AVERAGE($D$2:$D$403)</f>
        <v>13.910463615920403</v>
      </c>
      <c r="L314">
        <f t="shared" si="58"/>
        <v>66.926889460773339</v>
      </c>
      <c r="M314">
        <f t="shared" si="59"/>
        <v>1.4126174037530388</v>
      </c>
    </row>
    <row r="315" spans="1:13" x14ac:dyDescent="0.3">
      <c r="A315" s="3">
        <v>3007002</v>
      </c>
      <c r="B315" s="3">
        <v>55</v>
      </c>
      <c r="C315" s="3">
        <v>5.5385920000000004</v>
      </c>
      <c r="D315" s="3">
        <v>6.8436630000000003</v>
      </c>
      <c r="E315" s="3">
        <v>16</v>
      </c>
      <c r="F315" s="3">
        <v>19</v>
      </c>
      <c r="G315" s="3">
        <v>18.04</v>
      </c>
      <c r="H315">
        <f t="shared" si="55"/>
        <v>6.8394988656262843</v>
      </c>
      <c r="I315">
        <f t="shared" si="56"/>
        <v>4.1641343737159886E-3</v>
      </c>
      <c r="J315">
        <f t="shared" si="57"/>
        <v>4.1641343737159886E-3</v>
      </c>
      <c r="K315">
        <f>AVERAGE($D$2:$D$403)</f>
        <v>13.910463615920403</v>
      </c>
      <c r="L315">
        <f t="shared" si="58"/>
        <v>49.939670945172978</v>
      </c>
      <c r="M315">
        <f t="shared" si="59"/>
        <v>1.7340015082363049E-5</v>
      </c>
    </row>
    <row r="316" spans="1:13" x14ac:dyDescent="0.3">
      <c r="A316" s="3">
        <v>3007002</v>
      </c>
      <c r="B316" s="3">
        <v>54</v>
      </c>
      <c r="C316" s="3">
        <v>9.2628170000000001</v>
      </c>
      <c r="D316" s="3">
        <v>10.536060000000001</v>
      </c>
      <c r="E316" s="3">
        <v>16</v>
      </c>
      <c r="F316" s="3">
        <v>19</v>
      </c>
      <c r="G316" s="3">
        <v>18.04</v>
      </c>
      <c r="H316">
        <f t="shared" si="55"/>
        <v>11.438471431729194</v>
      </c>
      <c r="I316">
        <f t="shared" si="56"/>
        <v>-0.90241143172919358</v>
      </c>
      <c r="J316">
        <f t="shared" si="57"/>
        <v>0.90241143172919358</v>
      </c>
      <c r="K316">
        <f>AVERAGE($D$2:$D$403)</f>
        <v>13.910463615920403</v>
      </c>
      <c r="L316">
        <f t="shared" si="58"/>
        <v>11.386599763136683</v>
      </c>
      <c r="M316">
        <f t="shared" si="59"/>
        <v>0.81434639211553306</v>
      </c>
    </row>
    <row r="317" spans="1:13" x14ac:dyDescent="0.3">
      <c r="A317" s="3">
        <v>3007002</v>
      </c>
      <c r="B317" s="3">
        <v>53</v>
      </c>
      <c r="C317" s="3">
        <v>5.0292960000000004</v>
      </c>
      <c r="D317" s="3">
        <v>4.551831</v>
      </c>
      <c r="E317" s="3">
        <v>16</v>
      </c>
      <c r="F317" s="3">
        <v>19</v>
      </c>
      <c r="G317" s="3">
        <v>18.04</v>
      </c>
      <c r="H317">
        <f t="shared" si="55"/>
        <v>6.2105792026021795</v>
      </c>
      <c r="I317">
        <f t="shared" si="56"/>
        <v>-1.6587482026021796</v>
      </c>
      <c r="J317">
        <f t="shared" si="57"/>
        <v>1.6587482026021796</v>
      </c>
      <c r="K317">
        <f>AVERAGE($D$2:$D$403)</f>
        <v>13.910463615920403</v>
      </c>
      <c r="L317">
        <f t="shared" si="58"/>
        <v>87.58400443976916</v>
      </c>
      <c r="M317">
        <f t="shared" si="59"/>
        <v>2.7514455996359612</v>
      </c>
    </row>
    <row r="318" spans="1:13" x14ac:dyDescent="0.3">
      <c r="A318" s="3">
        <v>3007002</v>
      </c>
      <c r="B318" s="3">
        <v>71</v>
      </c>
      <c r="C318" s="3">
        <v>14.92873</v>
      </c>
      <c r="D318" s="3">
        <v>16.615780000000001</v>
      </c>
      <c r="E318" s="3">
        <v>16</v>
      </c>
      <c r="F318" s="3">
        <v>19</v>
      </c>
      <c r="G318" s="3">
        <v>18.04</v>
      </c>
      <c r="H318">
        <f t="shared" si="55"/>
        <v>18.435196508470217</v>
      </c>
      <c r="I318">
        <f t="shared" si="56"/>
        <v>-1.8194165084702156</v>
      </c>
      <c r="J318">
        <f t="shared" si="57"/>
        <v>1.8194165084702156</v>
      </c>
      <c r="K318">
        <f>AVERAGE($D$2:$D$403)</f>
        <v>13.910463615920403</v>
      </c>
      <c r="L318">
        <f t="shared" si="58"/>
        <v>7.3187367379695116</v>
      </c>
      <c r="M318">
        <f t="shared" si="59"/>
        <v>3.3102764312939503</v>
      </c>
    </row>
    <row r="319" spans="1:13" x14ac:dyDescent="0.3">
      <c r="A319" s="3">
        <v>3007002</v>
      </c>
      <c r="B319" s="3">
        <v>24</v>
      </c>
      <c r="C319" s="3">
        <v>11.363659999999999</v>
      </c>
      <c r="D319" s="3">
        <v>12.955209999999999</v>
      </c>
      <c r="E319" s="3">
        <v>16</v>
      </c>
      <c r="F319" s="3">
        <v>19</v>
      </c>
      <c r="G319" s="3">
        <v>18.04</v>
      </c>
      <c r="H319">
        <f t="shared" si="55"/>
        <v>14.03276133706234</v>
      </c>
      <c r="I319">
        <f t="shared" si="56"/>
        <v>-1.0775513370623404</v>
      </c>
      <c r="J319">
        <f t="shared" si="57"/>
        <v>1.0775513370623404</v>
      </c>
      <c r="K319">
        <f>AVERAGE($D$2:$D$403)</f>
        <v>13.910463615920403</v>
      </c>
      <c r="L319">
        <f t="shared" si="58"/>
        <v>0.91250947072900568</v>
      </c>
      <c r="M319">
        <f t="shared" si="59"/>
        <v>1.1611168840048376</v>
      </c>
    </row>
    <row r="320" spans="1:13" x14ac:dyDescent="0.3">
      <c r="A320" s="3">
        <v>3007002</v>
      </c>
      <c r="B320" s="3">
        <v>6</v>
      </c>
      <c r="C320" s="3">
        <v>5.0292960000000004</v>
      </c>
      <c r="D320" s="3">
        <v>5.3476059999999999</v>
      </c>
      <c r="E320" s="3">
        <v>16</v>
      </c>
      <c r="F320" s="3">
        <v>19</v>
      </c>
      <c r="G320" s="3">
        <v>18.04</v>
      </c>
      <c r="H320">
        <f t="shared" si="55"/>
        <v>6.2105792026021795</v>
      </c>
      <c r="I320">
        <f t="shared" si="56"/>
        <v>-0.86297320260217969</v>
      </c>
      <c r="J320">
        <f t="shared" si="57"/>
        <v>0.86297320260217969</v>
      </c>
      <c r="K320">
        <f>AVERAGE($D$2:$D$403)</f>
        <v>13.910463615920403</v>
      </c>
      <c r="L320">
        <f t="shared" si="58"/>
        <v>73.322530550526054</v>
      </c>
      <c r="M320">
        <f t="shared" si="59"/>
        <v>0.74472274840946262</v>
      </c>
    </row>
    <row r="321" spans="1:13" x14ac:dyDescent="0.3">
      <c r="A321" s="3">
        <v>3007002</v>
      </c>
      <c r="B321" s="3">
        <v>64</v>
      </c>
      <c r="C321" s="3">
        <v>15.024229999999999</v>
      </c>
      <c r="D321" s="3">
        <v>18.780280000000001</v>
      </c>
      <c r="E321" s="3">
        <v>16</v>
      </c>
      <c r="F321" s="3">
        <v>19</v>
      </c>
      <c r="G321" s="3">
        <v>18.04</v>
      </c>
      <c r="H321">
        <f t="shared" si="55"/>
        <v>18.553127589450238</v>
      </c>
      <c r="I321">
        <f t="shared" si="56"/>
        <v>0.22715241054976332</v>
      </c>
      <c r="J321">
        <f t="shared" si="57"/>
        <v>0.22715241054976332</v>
      </c>
      <c r="K321">
        <f>AVERAGE($D$2:$D$403)</f>
        <v>13.910463615920403</v>
      </c>
      <c r="L321">
        <f t="shared" si="58"/>
        <v>23.715111614650095</v>
      </c>
      <c r="M321">
        <f t="shared" si="59"/>
        <v>5.1598217618568226E-2</v>
      </c>
    </row>
    <row r="322" spans="1:13" x14ac:dyDescent="0.3">
      <c r="A322" s="3">
        <v>3007002</v>
      </c>
      <c r="B322" s="3">
        <v>60</v>
      </c>
      <c r="C322" s="3">
        <v>9.5811270000000004</v>
      </c>
      <c r="D322" s="3">
        <v>12.09578</v>
      </c>
      <c r="E322" s="3">
        <v>16</v>
      </c>
      <c r="F322" s="3">
        <v>19</v>
      </c>
      <c r="G322" s="3">
        <v>18.04</v>
      </c>
      <c r="H322">
        <f t="shared" si="55"/>
        <v>11.831546221119259</v>
      </c>
      <c r="I322">
        <f t="shared" si="56"/>
        <v>0.26423377888074029</v>
      </c>
      <c r="J322">
        <f t="shared" si="57"/>
        <v>0.26423377888074029</v>
      </c>
      <c r="K322">
        <f>AVERAGE($D$2:$D$403)</f>
        <v>13.910463615920403</v>
      </c>
      <c r="L322">
        <f t="shared" si="58"/>
        <v>3.2930766258899493</v>
      </c>
      <c r="M322">
        <f t="shared" si="59"/>
        <v>6.9819489901595949E-2</v>
      </c>
    </row>
    <row r="323" spans="1:13" x14ac:dyDescent="0.3">
      <c r="A323" s="3">
        <v>3007002</v>
      </c>
      <c r="B323" s="3">
        <v>63</v>
      </c>
      <c r="C323" s="3">
        <v>8.0850720000000003</v>
      </c>
      <c r="D323" s="3">
        <v>10.185919999999999</v>
      </c>
      <c r="E323" s="3">
        <v>16</v>
      </c>
      <c r="F323" s="3">
        <v>19</v>
      </c>
      <c r="G323" s="3">
        <v>18.04</v>
      </c>
      <c r="H323">
        <f t="shared" si="55"/>
        <v>9.9840971807468097</v>
      </c>
      <c r="I323">
        <f t="shared" si="56"/>
        <v>0.20182281925318968</v>
      </c>
      <c r="J323">
        <f t="shared" si="57"/>
        <v>0.20182281925318968</v>
      </c>
      <c r="K323">
        <f>AVERAGE($D$2:$D$403)</f>
        <v>13.910463615920403</v>
      </c>
      <c r="L323">
        <f t="shared" si="58"/>
        <v>13.872225146893433</v>
      </c>
      <c r="M323">
        <f t="shared" si="59"/>
        <v>4.073245037130567E-2</v>
      </c>
    </row>
    <row r="324" spans="1:13" x14ac:dyDescent="0.3">
      <c r="A324" s="3">
        <v>3007002</v>
      </c>
      <c r="B324" s="3">
        <v>48</v>
      </c>
      <c r="C324" s="3">
        <v>2.864789</v>
      </c>
      <c r="D324" s="3">
        <v>3.8197190000000001</v>
      </c>
      <c r="E324" s="3">
        <v>16</v>
      </c>
      <c r="F324" s="3">
        <v>19</v>
      </c>
      <c r="G324" s="3">
        <v>18.04</v>
      </c>
      <c r="H324">
        <f t="shared" si="55"/>
        <v>3.5376718696301617</v>
      </c>
      <c r="I324">
        <f t="shared" si="56"/>
        <v>0.28204713036983842</v>
      </c>
      <c r="J324">
        <f t="shared" si="57"/>
        <v>0.28204713036983842</v>
      </c>
      <c r="K324">
        <f>AVERAGE($D$2:$D$403)</f>
        <v>13.910463615920403</v>
      </c>
      <c r="L324">
        <f t="shared" si="58"/>
        <v>101.82312690372662</v>
      </c>
      <c r="M324">
        <f t="shared" si="59"/>
        <v>7.9550583749860626E-2</v>
      </c>
    </row>
    <row r="325" spans="1:13" x14ac:dyDescent="0.3">
      <c r="A325" s="3">
        <v>3007002</v>
      </c>
      <c r="B325" s="3">
        <v>65</v>
      </c>
      <c r="C325" s="3">
        <v>7.0028180000000004</v>
      </c>
      <c r="D325" s="3">
        <v>8.5943670000000001</v>
      </c>
      <c r="E325" s="3">
        <v>16</v>
      </c>
      <c r="F325" s="3">
        <v>19</v>
      </c>
      <c r="G325" s="3">
        <v>18.04</v>
      </c>
      <c r="H325">
        <f t="shared" si="55"/>
        <v>8.647642896820587</v>
      </c>
      <c r="I325">
        <f t="shared" si="56"/>
        <v>-5.3275896820586865E-2</v>
      </c>
      <c r="J325">
        <f t="shared" si="57"/>
        <v>5.3275896820586865E-2</v>
      </c>
      <c r="K325">
        <f>AVERAGE($D$2:$D$403)</f>
        <v>13.910463615920403</v>
      </c>
      <c r="L325">
        <f t="shared" si="58"/>
        <v>28.260883229800356</v>
      </c>
      <c r="M325">
        <f t="shared" si="59"/>
        <v>2.8383211820378175E-3</v>
      </c>
    </row>
    <row r="326" spans="1:13" x14ac:dyDescent="0.3">
      <c r="A326" s="3">
        <v>3007002</v>
      </c>
      <c r="B326" s="3">
        <v>66</v>
      </c>
      <c r="C326" s="3">
        <v>12.15944</v>
      </c>
      <c r="D326" s="3">
        <v>13.528169999999999</v>
      </c>
      <c r="E326" s="3">
        <v>16</v>
      </c>
      <c r="F326" s="3">
        <v>19</v>
      </c>
      <c r="G326" s="3">
        <v>18.04</v>
      </c>
      <c r="H326">
        <f t="shared" si="55"/>
        <v>15.015454484939649</v>
      </c>
      <c r="I326">
        <f t="shared" si="56"/>
        <v>-1.48728448493965</v>
      </c>
      <c r="J326">
        <f t="shared" si="57"/>
        <v>1.48728448493965</v>
      </c>
      <c r="K326">
        <f>AVERAGE($D$2:$D$403)</f>
        <v>13.910463615920403</v>
      </c>
      <c r="L326">
        <f t="shared" si="58"/>
        <v>0.14614840877349686</v>
      </c>
      <c r="M326">
        <f t="shared" si="59"/>
        <v>2.2120151391422</v>
      </c>
    </row>
    <row r="327" spans="1:13" x14ac:dyDescent="0.3">
      <c r="A327" s="3">
        <v>3007002</v>
      </c>
      <c r="B327" s="3">
        <v>67</v>
      </c>
      <c r="C327" s="3">
        <v>19.0031</v>
      </c>
      <c r="D327" s="3">
        <v>20.49916</v>
      </c>
      <c r="E327" s="3">
        <v>16</v>
      </c>
      <c r="F327" s="3">
        <v>19</v>
      </c>
      <c r="G327" s="3">
        <v>18.04</v>
      </c>
      <c r="H327">
        <f t="shared" si="55"/>
        <v>23.466556282423916</v>
      </c>
      <c r="I327">
        <f t="shared" si="56"/>
        <v>-2.9673962824239162</v>
      </c>
      <c r="J327">
        <f t="shared" si="57"/>
        <v>2.9673962824239162</v>
      </c>
      <c r="K327">
        <f>AVERAGE($D$2:$D$403)</f>
        <v>13.910463615920403</v>
      </c>
      <c r="L327">
        <f t="shared" si="58"/>
        <v>43.410920041583559</v>
      </c>
      <c r="M327">
        <f t="shared" si="59"/>
        <v>8.8054406969432772</v>
      </c>
    </row>
    <row r="328" spans="1:13" x14ac:dyDescent="0.3">
      <c r="A328" s="3">
        <v>3007002</v>
      </c>
      <c r="B328" s="3">
        <v>68</v>
      </c>
      <c r="C328" s="3">
        <v>15.56535</v>
      </c>
      <c r="D328" s="3">
        <v>16.711269999999999</v>
      </c>
      <c r="E328" s="3">
        <v>16</v>
      </c>
      <c r="F328" s="3">
        <v>19</v>
      </c>
      <c r="G328" s="3">
        <v>18.04</v>
      </c>
      <c r="H328">
        <f t="shared" si="55"/>
        <v>19.22134608725035</v>
      </c>
      <c r="I328">
        <f t="shared" si="56"/>
        <v>-2.5100760872503507</v>
      </c>
      <c r="J328">
        <f t="shared" si="57"/>
        <v>2.5100760872503507</v>
      </c>
      <c r="K328">
        <f>AVERAGE($D$2:$D$403)</f>
        <v>13.910463615920403</v>
      </c>
      <c r="L328">
        <f t="shared" si="58"/>
        <v>7.8445164011010231</v>
      </c>
      <c r="M328">
        <f t="shared" si="59"/>
        <v>6.3004819637860301</v>
      </c>
    </row>
    <row r="329" spans="1:13" x14ac:dyDescent="0.3">
      <c r="A329" s="3">
        <v>3007002</v>
      </c>
      <c r="B329" s="3">
        <v>62</v>
      </c>
      <c r="C329" s="3">
        <v>12.15944</v>
      </c>
      <c r="D329" s="3">
        <v>12.25493</v>
      </c>
      <c r="E329" s="3">
        <v>16</v>
      </c>
      <c r="F329" s="3">
        <v>19</v>
      </c>
      <c r="G329" s="3">
        <v>18.04</v>
      </c>
      <c r="H329">
        <f t="shared" ref="H329:H338" si="60">C329*EXP(-27.22989*(1/(F329^1.12638)-1/(E329^1.12638)))</f>
        <v>15.015454484939649</v>
      </c>
      <c r="I329">
        <f t="shared" ref="I329:I338" si="61">D329-H329</f>
        <v>-2.7605244849396495</v>
      </c>
      <c r="J329">
        <f t="shared" si="57"/>
        <v>2.7605244849396495</v>
      </c>
      <c r="K329">
        <f>AVERAGE($D$2:$D$403)</f>
        <v>13.910463615920403</v>
      </c>
      <c r="L329">
        <f t="shared" ref="L329:L338" si="62">(D329-K329)^2</f>
        <v>2.740791553442484</v>
      </c>
      <c r="M329">
        <f t="shared" si="59"/>
        <v>7.6204954319513174</v>
      </c>
    </row>
    <row r="330" spans="1:13" x14ac:dyDescent="0.3">
      <c r="A330" s="3">
        <v>3007002</v>
      </c>
      <c r="B330" s="3">
        <v>7</v>
      </c>
      <c r="C330" s="3">
        <v>11.363659999999999</v>
      </c>
      <c r="D330" s="3">
        <v>12.541410000000001</v>
      </c>
      <c r="E330" s="3">
        <v>16</v>
      </c>
      <c r="F330" s="3">
        <v>19</v>
      </c>
      <c r="G330" s="3">
        <v>18.04</v>
      </c>
      <c r="H330">
        <f t="shared" si="60"/>
        <v>14.03276133706234</v>
      </c>
      <c r="I330">
        <f t="shared" si="61"/>
        <v>-1.4913513370623388</v>
      </c>
      <c r="J330">
        <f t="shared" ref="J330:J338" si="63">ABS(I330)</f>
        <v>1.4913513370623388</v>
      </c>
      <c r="K330">
        <f>AVERAGE($D$2:$D$403)</f>
        <v>13.910463615920403</v>
      </c>
      <c r="L330">
        <f t="shared" si="62"/>
        <v>1.8743078032647271</v>
      </c>
      <c r="M330">
        <f t="shared" ref="M330:M338" si="64">I330^2</f>
        <v>2.2241288105576258</v>
      </c>
    </row>
    <row r="331" spans="1:13" x14ac:dyDescent="0.3">
      <c r="A331" s="3">
        <v>3007002</v>
      </c>
      <c r="B331" s="3">
        <v>45</v>
      </c>
      <c r="C331" s="3">
        <v>7.6076059999999996</v>
      </c>
      <c r="D331" s="3">
        <v>9.8676060000000003</v>
      </c>
      <c r="E331" s="3">
        <v>16</v>
      </c>
      <c r="F331" s="3">
        <v>19</v>
      </c>
      <c r="G331" s="3">
        <v>18.04</v>
      </c>
      <c r="H331">
        <f t="shared" si="60"/>
        <v>9.3944837617812809</v>
      </c>
      <c r="I331">
        <f t="shared" si="61"/>
        <v>0.47312223821871946</v>
      </c>
      <c r="J331">
        <f t="shared" si="63"/>
        <v>0.47312223821871946</v>
      </c>
      <c r="K331">
        <f>AVERAGE($D$2:$D$403)</f>
        <v>13.910463615920403</v>
      </c>
      <c r="L331">
        <f t="shared" si="62"/>
        <v>16.3446977026056</v>
      </c>
      <c r="M331">
        <f t="shared" si="64"/>
        <v>0.22384465229709072</v>
      </c>
    </row>
    <row r="332" spans="1:13" x14ac:dyDescent="0.3">
      <c r="A332" s="3">
        <v>3007002</v>
      </c>
      <c r="B332" s="3">
        <v>44</v>
      </c>
      <c r="C332" s="3">
        <v>3.0557750000000001</v>
      </c>
      <c r="D332" s="3">
        <v>2.610141</v>
      </c>
      <c r="E332" s="3">
        <v>16</v>
      </c>
      <c r="F332" s="3">
        <v>19</v>
      </c>
      <c r="G332" s="3">
        <v>18.04</v>
      </c>
      <c r="H332">
        <f t="shared" si="60"/>
        <v>3.7735167432642012</v>
      </c>
      <c r="I332">
        <f t="shared" si="61"/>
        <v>-1.1633757432642011</v>
      </c>
      <c r="J332">
        <f t="shared" si="63"/>
        <v>1.1633757432642011</v>
      </c>
      <c r="K332">
        <f>AVERAGE($D$2:$D$403)</f>
        <v>13.910463615920403</v>
      </c>
      <c r="L332">
        <f t="shared" si="62"/>
        <v>127.69729122388212</v>
      </c>
      <c r="M332">
        <f t="shared" si="64"/>
        <v>1.3534431200155324</v>
      </c>
    </row>
    <row r="333" spans="1:13" x14ac:dyDescent="0.3">
      <c r="A333" s="3">
        <v>3007002</v>
      </c>
      <c r="B333" s="3">
        <v>8</v>
      </c>
      <c r="C333" s="3">
        <v>13.40085</v>
      </c>
      <c r="D333" s="3">
        <v>15.59718</v>
      </c>
      <c r="E333" s="3">
        <v>16</v>
      </c>
      <c r="F333" s="3">
        <v>19</v>
      </c>
      <c r="G333" s="3">
        <v>18.04</v>
      </c>
      <c r="H333">
        <f t="shared" si="60"/>
        <v>16.548447398441336</v>
      </c>
      <c r="I333">
        <f t="shared" si="61"/>
        <v>-0.95126739844133645</v>
      </c>
      <c r="J333">
        <f t="shared" si="63"/>
        <v>0.95126739844133645</v>
      </c>
      <c r="K333">
        <f>AVERAGE($D$2:$D$403)</f>
        <v>13.910463615920403</v>
      </c>
      <c r="L333">
        <f t="shared" si="62"/>
        <v>2.8450121603225509</v>
      </c>
      <c r="M333">
        <f t="shared" si="64"/>
        <v>0.90490966333734835</v>
      </c>
    </row>
    <row r="334" spans="1:13" x14ac:dyDescent="0.3">
      <c r="A334" s="3">
        <v>3007002</v>
      </c>
      <c r="B334" s="3">
        <v>74</v>
      </c>
      <c r="C334" s="3">
        <v>28.775210000000001</v>
      </c>
      <c r="D334" s="3">
        <v>32.49944</v>
      </c>
      <c r="E334" s="3">
        <v>16</v>
      </c>
      <c r="F334" s="3">
        <v>19</v>
      </c>
      <c r="G334" s="3">
        <v>18.04</v>
      </c>
      <c r="H334">
        <f t="shared" si="60"/>
        <v>35.533943672535926</v>
      </c>
      <c r="I334">
        <f t="shared" si="61"/>
        <v>-3.0345036725359265</v>
      </c>
      <c r="J334">
        <f t="shared" si="63"/>
        <v>3.0345036725359265</v>
      </c>
      <c r="K334">
        <f>AVERAGE($D$2:$D$403)</f>
        <v>13.910463615920403</v>
      </c>
      <c r="L334">
        <f t="shared" si="62"/>
        <v>345.55004300786896</v>
      </c>
      <c r="M334">
        <f t="shared" si="64"/>
        <v>9.2082125386340259</v>
      </c>
    </row>
    <row r="335" spans="1:13" x14ac:dyDescent="0.3">
      <c r="A335" s="3">
        <v>3007002</v>
      </c>
      <c r="B335" s="3">
        <v>73</v>
      </c>
      <c r="C335" s="3">
        <v>14.67409</v>
      </c>
      <c r="D335" s="3">
        <v>17.252400000000002</v>
      </c>
      <c r="E335" s="3">
        <v>16</v>
      </c>
      <c r="F335" s="3">
        <v>19</v>
      </c>
      <c r="G335" s="3">
        <v>18.04</v>
      </c>
      <c r="H335">
        <f t="shared" si="60"/>
        <v>18.120746556001595</v>
      </c>
      <c r="I335">
        <f t="shared" si="61"/>
        <v>-0.86834655600159394</v>
      </c>
      <c r="J335">
        <f t="shared" si="63"/>
        <v>0.86834655600159394</v>
      </c>
      <c r="K335">
        <f>AVERAGE($D$2:$D$403)</f>
        <v>13.910463615920403</v>
      </c>
      <c r="L335">
        <f t="shared" si="62"/>
        <v>11.168538795235024</v>
      </c>
      <c r="M335">
        <f t="shared" si="64"/>
        <v>0.75402574131982936</v>
      </c>
    </row>
    <row r="336" spans="1:13" x14ac:dyDescent="0.3">
      <c r="A336" s="3">
        <v>3007002</v>
      </c>
      <c r="B336" s="3">
        <v>72</v>
      </c>
      <c r="C336" s="3">
        <v>12.92338</v>
      </c>
      <c r="D336" s="3">
        <v>14.642250000000001</v>
      </c>
      <c r="E336" s="3">
        <v>16</v>
      </c>
      <c r="F336" s="3">
        <v>19</v>
      </c>
      <c r="G336" s="3">
        <v>18.04</v>
      </c>
      <c r="H336">
        <f t="shared" si="60"/>
        <v>15.958829039954091</v>
      </c>
      <c r="I336">
        <f t="shared" si="61"/>
        <v>-1.3165790399540906</v>
      </c>
      <c r="J336">
        <f t="shared" si="63"/>
        <v>1.3165790399540906</v>
      </c>
      <c r="K336">
        <f>AVERAGE($D$2:$D$403)</f>
        <v>13.910463615920403</v>
      </c>
      <c r="L336">
        <f t="shared" si="62"/>
        <v>0.5355113119242928</v>
      </c>
      <c r="M336">
        <f t="shared" si="64"/>
        <v>1.7333803684464351</v>
      </c>
    </row>
    <row r="337" spans="1:13" x14ac:dyDescent="0.3">
      <c r="A337" s="3">
        <v>3007002</v>
      </c>
      <c r="B337" s="3">
        <v>69</v>
      </c>
      <c r="C337" s="3">
        <v>12.891550000000001</v>
      </c>
      <c r="D337" s="3">
        <v>14.57859</v>
      </c>
      <c r="E337" s="3">
        <v>16</v>
      </c>
      <c r="F337" s="3">
        <v>19</v>
      </c>
      <c r="G337" s="3">
        <v>18.04</v>
      </c>
      <c r="H337">
        <f t="shared" si="60"/>
        <v>15.919522795895514</v>
      </c>
      <c r="I337">
        <f t="shared" si="61"/>
        <v>-1.3409327958955135</v>
      </c>
      <c r="J337">
        <f t="shared" si="63"/>
        <v>1.3409327958955135</v>
      </c>
      <c r="K337">
        <f>AVERAGE($D$2:$D$403)</f>
        <v>13.910463615920403</v>
      </c>
      <c r="L337">
        <f t="shared" si="62"/>
        <v>0.4463928651032778</v>
      </c>
      <c r="M337">
        <f t="shared" si="64"/>
        <v>1.7981007631081589</v>
      </c>
    </row>
    <row r="338" spans="1:13" x14ac:dyDescent="0.3">
      <c r="A338" s="3">
        <v>3007002</v>
      </c>
      <c r="B338" s="3">
        <v>9</v>
      </c>
      <c r="C338" s="3">
        <v>23.013809999999999</v>
      </c>
      <c r="D338" s="3">
        <v>27.279160000000001</v>
      </c>
      <c r="E338" s="3">
        <v>16</v>
      </c>
      <c r="F338" s="3">
        <v>19</v>
      </c>
      <c r="G338" s="3">
        <v>18.04</v>
      </c>
      <c r="H338">
        <f t="shared" si="60"/>
        <v>28.419303568260457</v>
      </c>
      <c r="I338">
        <f t="shared" si="61"/>
        <v>-1.1401435682604557</v>
      </c>
      <c r="J338">
        <f t="shared" si="63"/>
        <v>1.1401435682604557</v>
      </c>
      <c r="K338">
        <f>AVERAGE($D$2:$D$403)</f>
        <v>13.910463615920403</v>
      </c>
      <c r="L338">
        <f t="shared" si="62"/>
        <v>178.72204300970293</v>
      </c>
      <c r="M338">
        <f t="shared" si="64"/>
        <v>1.2999273562456843</v>
      </c>
    </row>
    <row r="339" spans="1:13" x14ac:dyDescent="0.3">
      <c r="A339" s="3">
        <v>3016003</v>
      </c>
      <c r="B339" s="3">
        <v>23</v>
      </c>
      <c r="C339" s="3">
        <v>8.2760569999999998</v>
      </c>
      <c r="D339" s="3">
        <v>14.705920000000001</v>
      </c>
      <c r="E339" s="3">
        <v>20</v>
      </c>
      <c r="F339" s="3">
        <v>25</v>
      </c>
      <c r="G339" s="3">
        <v>15.11</v>
      </c>
      <c r="H339">
        <f t="shared" ref="H339:H376" si="65">C339*EXP(-27.22989*(1/(F339^1.12638)-1/(E339^1.12638)))</f>
        <v>10.181612276110183</v>
      </c>
      <c r="I339">
        <f t="shared" ref="I339:I376" si="66">D339-H339</f>
        <v>4.5243077238898177</v>
      </c>
      <c r="J339">
        <f t="shared" ref="J339:J377" si="67">ABS(I339)</f>
        <v>4.5243077238898177</v>
      </c>
      <c r="K339">
        <f>AVERAGE($D$2:$D$403)</f>
        <v>13.910463615920403</v>
      </c>
      <c r="L339">
        <f t="shared" ref="L339:L376" si="68">(D339-K339)^2</f>
        <v>0.63275085897298899</v>
      </c>
      <c r="M339">
        <f t="shared" ref="M339:M377" si="69">I339^2</f>
        <v>20.469360380449064</v>
      </c>
    </row>
    <row r="340" spans="1:13" x14ac:dyDescent="0.3">
      <c r="A340" s="3">
        <v>3016003</v>
      </c>
      <c r="B340" s="3">
        <v>1</v>
      </c>
      <c r="C340" s="3">
        <v>16.552109999999999</v>
      </c>
      <c r="D340" s="3">
        <v>26.037749999999999</v>
      </c>
      <c r="E340" s="3">
        <v>20</v>
      </c>
      <c r="F340" s="3">
        <v>25</v>
      </c>
      <c r="G340" s="3">
        <v>15.11</v>
      </c>
      <c r="H340">
        <f t="shared" si="65"/>
        <v>20.363219631223675</v>
      </c>
      <c r="I340">
        <f t="shared" si="66"/>
        <v>5.674530368776324</v>
      </c>
      <c r="J340">
        <f t="shared" si="67"/>
        <v>5.674530368776324</v>
      </c>
      <c r="K340">
        <f>AVERAGE($D$2:$D$403)</f>
        <v>13.910463615920403</v>
      </c>
      <c r="L340">
        <f t="shared" si="68"/>
        <v>147.07107504148237</v>
      </c>
      <c r="M340">
        <f t="shared" si="69"/>
        <v>32.200294906164764</v>
      </c>
    </row>
    <row r="341" spans="1:13" x14ac:dyDescent="0.3">
      <c r="A341" s="3">
        <v>3016003</v>
      </c>
      <c r="B341" s="3">
        <v>15</v>
      </c>
      <c r="C341" s="3">
        <v>13.050700000000001</v>
      </c>
      <c r="D341" s="3">
        <v>21.00845</v>
      </c>
      <c r="E341" s="3">
        <v>20</v>
      </c>
      <c r="F341" s="3">
        <v>25</v>
      </c>
      <c r="G341" s="3">
        <v>15.11</v>
      </c>
      <c r="H341">
        <f t="shared" si="65"/>
        <v>16.055612876014649</v>
      </c>
      <c r="I341">
        <f t="shared" si="66"/>
        <v>4.9528371239853506</v>
      </c>
      <c r="J341">
        <f t="shared" si="67"/>
        <v>4.9528371239853506</v>
      </c>
      <c r="K341">
        <f>AVERAGE($D$2:$D$403)</f>
        <v>13.910463615920403</v>
      </c>
      <c r="L341">
        <f t="shared" si="68"/>
        <v>50.381410708579352</v>
      </c>
      <c r="M341">
        <f t="shared" si="69"/>
        <v>24.530595576727478</v>
      </c>
    </row>
    <row r="342" spans="1:13" x14ac:dyDescent="0.3">
      <c r="A342" s="3">
        <v>3016003</v>
      </c>
      <c r="B342" s="3">
        <v>22</v>
      </c>
      <c r="C342" s="3">
        <v>8.1169019999999996</v>
      </c>
      <c r="D342" s="3">
        <v>13.464510000000001</v>
      </c>
      <c r="E342" s="3">
        <v>20</v>
      </c>
      <c r="F342" s="3">
        <v>25</v>
      </c>
      <c r="G342" s="3">
        <v>15.11</v>
      </c>
      <c r="H342">
        <f t="shared" si="65"/>
        <v>9.9858119690552272</v>
      </c>
      <c r="I342">
        <f t="shared" si="66"/>
        <v>3.4786980309447735</v>
      </c>
      <c r="J342">
        <f t="shared" si="67"/>
        <v>3.4786980309447735</v>
      </c>
      <c r="K342">
        <f>AVERAGE($D$2:$D$403)</f>
        <v>13.910463615920403</v>
      </c>
      <c r="L342">
        <f t="shared" si="68"/>
        <v>0.19887462755248148</v>
      </c>
      <c r="M342">
        <f t="shared" si="69"/>
        <v>12.101339990499044</v>
      </c>
    </row>
    <row r="343" spans="1:13" x14ac:dyDescent="0.3">
      <c r="A343" s="3">
        <v>3016003</v>
      </c>
      <c r="B343" s="3">
        <v>11</v>
      </c>
      <c r="C343" s="3">
        <v>13.91014</v>
      </c>
      <c r="D343" s="3">
        <v>18.716619999999999</v>
      </c>
      <c r="E343" s="3">
        <v>20</v>
      </c>
      <c r="F343" s="3">
        <v>25</v>
      </c>
      <c r="G343" s="3">
        <v>15.11</v>
      </c>
      <c r="H343">
        <f t="shared" si="65"/>
        <v>17.112938224858929</v>
      </c>
      <c r="I343">
        <f t="shared" si="66"/>
        <v>1.6036817751410695</v>
      </c>
      <c r="J343">
        <f t="shared" si="67"/>
        <v>1.6036817751410695</v>
      </c>
      <c r="K343">
        <f>AVERAGE($D$2:$D$403)</f>
        <v>13.910463615920403</v>
      </c>
      <c r="L343">
        <f t="shared" si="68"/>
        <v>23.09913918822906</v>
      </c>
      <c r="M343">
        <f t="shared" si="69"/>
        <v>2.5717952359196117</v>
      </c>
    </row>
    <row r="344" spans="1:13" x14ac:dyDescent="0.3">
      <c r="A344" s="3">
        <v>3016003</v>
      </c>
      <c r="B344" s="3">
        <v>21</v>
      </c>
      <c r="C344" s="3">
        <v>10.98169</v>
      </c>
      <c r="D344" s="3">
        <v>18.33465</v>
      </c>
      <c r="E344" s="3">
        <v>20</v>
      </c>
      <c r="F344" s="3">
        <v>25</v>
      </c>
      <c r="G344" s="3">
        <v>15.11</v>
      </c>
      <c r="H344">
        <f t="shared" si="65"/>
        <v>13.510215035546087</v>
      </c>
      <c r="I344">
        <f t="shared" si="66"/>
        <v>4.8244349644539124</v>
      </c>
      <c r="J344">
        <f t="shared" si="67"/>
        <v>4.8244349644539124</v>
      </c>
      <c r="K344">
        <f>AVERAGE($D$2:$D$403)</f>
        <v>13.910463615920403</v>
      </c>
      <c r="L344">
        <f t="shared" si="68"/>
        <v>19.573425161075303</v>
      </c>
      <c r="M344">
        <f t="shared" si="69"/>
        <v>23.275172726245422</v>
      </c>
    </row>
    <row r="345" spans="1:13" x14ac:dyDescent="0.3">
      <c r="A345" s="3">
        <v>3016003</v>
      </c>
      <c r="B345" s="3">
        <v>16</v>
      </c>
      <c r="C345" s="3">
        <v>18.302820000000001</v>
      </c>
      <c r="D345" s="3">
        <v>30.716899999999999</v>
      </c>
      <c r="E345" s="3">
        <v>20</v>
      </c>
      <c r="F345" s="3">
        <v>25</v>
      </c>
      <c r="G345" s="3">
        <v>15.11</v>
      </c>
      <c r="H345">
        <f t="shared" si="65"/>
        <v>22.517029160074053</v>
      </c>
      <c r="I345">
        <f t="shared" si="66"/>
        <v>8.1998708399259463</v>
      </c>
      <c r="J345">
        <f t="shared" si="67"/>
        <v>8.1998708399259463</v>
      </c>
      <c r="K345">
        <f>AVERAGE($D$2:$D$403)</f>
        <v>13.910463615920403</v>
      </c>
      <c r="L345">
        <f t="shared" si="68"/>
        <v>282.45630393211445</v>
      </c>
      <c r="M345">
        <f t="shared" si="69"/>
        <v>67.237881791467842</v>
      </c>
    </row>
    <row r="346" spans="1:13" x14ac:dyDescent="0.3">
      <c r="A346" s="3">
        <v>3016003</v>
      </c>
      <c r="B346" s="3">
        <v>18</v>
      </c>
      <c r="C346" s="3">
        <v>14.4831</v>
      </c>
      <c r="D346" s="3">
        <v>22.281690000000001</v>
      </c>
      <c r="E346" s="3">
        <v>20</v>
      </c>
      <c r="F346" s="3">
        <v>25</v>
      </c>
      <c r="G346" s="3">
        <v>15.11</v>
      </c>
      <c r="H346">
        <f t="shared" si="65"/>
        <v>17.817821790755115</v>
      </c>
      <c r="I346">
        <f t="shared" si="66"/>
        <v>4.463868209244886</v>
      </c>
      <c r="J346">
        <f t="shared" si="67"/>
        <v>4.463868209244886</v>
      </c>
      <c r="K346">
        <f>AVERAGE($D$2:$D$403)</f>
        <v>13.910463615920403</v>
      </c>
      <c r="L346">
        <f t="shared" si="68"/>
        <v>70.077431173510391</v>
      </c>
      <c r="M346">
        <f t="shared" si="69"/>
        <v>19.926119389507146</v>
      </c>
    </row>
    <row r="347" spans="1:13" x14ac:dyDescent="0.3">
      <c r="A347" s="3">
        <v>3016003</v>
      </c>
      <c r="B347" s="3">
        <v>10</v>
      </c>
      <c r="C347" s="3">
        <v>19.735209999999999</v>
      </c>
      <c r="D347" s="3">
        <v>30.971550000000001</v>
      </c>
      <c r="E347" s="3">
        <v>20</v>
      </c>
      <c r="F347" s="3">
        <v>25</v>
      </c>
      <c r="G347" s="3">
        <v>15.11</v>
      </c>
      <c r="H347">
        <f t="shared" si="65"/>
        <v>24.279225772322789</v>
      </c>
      <c r="I347">
        <f t="shared" si="66"/>
        <v>6.6923242276772115</v>
      </c>
      <c r="J347">
        <f t="shared" si="67"/>
        <v>6.6923242276772115</v>
      </c>
      <c r="K347">
        <f>AVERAGE($D$2:$D$403)</f>
        <v>13.910463615920403</v>
      </c>
      <c r="L347">
        <f t="shared" si="68"/>
        <v>291.08066860502623</v>
      </c>
      <c r="M347">
        <f t="shared" si="69"/>
        <v>44.787203568355388</v>
      </c>
    </row>
    <row r="348" spans="1:13" x14ac:dyDescent="0.3">
      <c r="A348" s="3">
        <v>3016003</v>
      </c>
      <c r="B348" s="3">
        <v>30</v>
      </c>
      <c r="C348" s="3">
        <v>6.3661979999999998</v>
      </c>
      <c r="D348" s="3">
        <v>17.1569</v>
      </c>
      <c r="E348" s="3">
        <v>20</v>
      </c>
      <c r="F348" s="3">
        <v>25</v>
      </c>
      <c r="G348" s="3">
        <v>15.11</v>
      </c>
      <c r="H348">
        <f t="shared" si="65"/>
        <v>7.8320098216998861</v>
      </c>
      <c r="I348">
        <f t="shared" si="66"/>
        <v>9.3248901783001141</v>
      </c>
      <c r="J348">
        <f t="shared" si="67"/>
        <v>9.3248901783001141</v>
      </c>
      <c r="K348">
        <f>AVERAGE($D$2:$D$403)</f>
        <v>13.910463615920403</v>
      </c>
      <c r="L348">
        <f t="shared" si="68"/>
        <v>10.539349195875813</v>
      </c>
      <c r="M348">
        <f t="shared" si="69"/>
        <v>86.953576837357929</v>
      </c>
    </row>
    <row r="349" spans="1:13" x14ac:dyDescent="0.3">
      <c r="A349" s="3">
        <v>3016003</v>
      </c>
      <c r="B349" s="3">
        <v>17</v>
      </c>
      <c r="C349" s="3">
        <v>10.34507</v>
      </c>
      <c r="D349" s="3">
        <v>16.042819999999999</v>
      </c>
      <c r="E349" s="3">
        <v>20</v>
      </c>
      <c r="F349" s="3">
        <v>25</v>
      </c>
      <c r="G349" s="3">
        <v>15.11</v>
      </c>
      <c r="H349">
        <f t="shared" si="65"/>
        <v>12.727013807326262</v>
      </c>
      <c r="I349">
        <f t="shared" si="66"/>
        <v>3.3158061926737368</v>
      </c>
      <c r="J349">
        <f t="shared" si="67"/>
        <v>3.3158061926737368</v>
      </c>
      <c r="K349">
        <f>AVERAGE($D$2:$D$403)</f>
        <v>13.910463615920403</v>
      </c>
      <c r="L349">
        <f t="shared" si="68"/>
        <v>4.5469437487250106</v>
      </c>
      <c r="M349">
        <f t="shared" si="69"/>
        <v>10.994570707373502</v>
      </c>
    </row>
    <row r="350" spans="1:13" x14ac:dyDescent="0.3">
      <c r="A350" s="3">
        <v>3016003</v>
      </c>
      <c r="B350" s="3">
        <v>25</v>
      </c>
      <c r="C350" s="3">
        <v>12.31859</v>
      </c>
      <c r="D350" s="3">
        <v>21.931550000000001</v>
      </c>
      <c r="E350" s="3">
        <v>20</v>
      </c>
      <c r="F350" s="3">
        <v>25</v>
      </c>
      <c r="G350" s="3">
        <v>15.11</v>
      </c>
      <c r="H350">
        <f t="shared" si="65"/>
        <v>15.154935154309371</v>
      </c>
      <c r="I350">
        <f t="shared" si="66"/>
        <v>6.7766148456906308</v>
      </c>
      <c r="J350">
        <f t="shared" si="67"/>
        <v>6.7766148456906308</v>
      </c>
      <c r="K350">
        <f>AVERAGE($D$2:$D$403)</f>
        <v>13.910463615920403</v>
      </c>
      <c r="L350">
        <f t="shared" si="68"/>
        <v>64.337826780867132</v>
      </c>
      <c r="M350">
        <f t="shared" si="69"/>
        <v>45.922508766834653</v>
      </c>
    </row>
    <row r="351" spans="1:13" x14ac:dyDescent="0.3">
      <c r="A351" s="3">
        <v>3016003</v>
      </c>
      <c r="B351" s="3">
        <v>26</v>
      </c>
      <c r="C351" s="3">
        <v>12.891550000000001</v>
      </c>
      <c r="D351" s="3">
        <v>19.83071</v>
      </c>
      <c r="E351" s="3">
        <v>20</v>
      </c>
      <c r="F351" s="3">
        <v>25</v>
      </c>
      <c r="G351" s="3">
        <v>15.11</v>
      </c>
      <c r="H351">
        <f t="shared" si="65"/>
        <v>15.859818720205556</v>
      </c>
      <c r="I351">
        <f t="shared" si="66"/>
        <v>3.9708912797944436</v>
      </c>
      <c r="J351">
        <f t="shared" si="67"/>
        <v>3.9708912797944436</v>
      </c>
      <c r="K351">
        <f>AVERAGE($D$2:$D$403)</f>
        <v>13.910463615920403</v>
      </c>
      <c r="L351">
        <f t="shared" si="68"/>
        <v>35.049317248207544</v>
      </c>
      <c r="M351">
        <f t="shared" si="69"/>
        <v>15.767977555947553</v>
      </c>
    </row>
    <row r="352" spans="1:13" x14ac:dyDescent="0.3">
      <c r="A352" s="3">
        <v>3016003</v>
      </c>
      <c r="B352" s="3">
        <v>32</v>
      </c>
      <c r="C352" s="3">
        <v>7.639437</v>
      </c>
      <c r="D352" s="3">
        <v>10.98169</v>
      </c>
      <c r="E352" s="3">
        <v>20</v>
      </c>
      <c r="F352" s="3">
        <v>25</v>
      </c>
      <c r="G352" s="3">
        <v>15.11</v>
      </c>
      <c r="H352">
        <f t="shared" si="65"/>
        <v>9.3984110478903595</v>
      </c>
      <c r="I352">
        <f t="shared" si="66"/>
        <v>1.5832789521096409</v>
      </c>
      <c r="J352">
        <f t="shared" si="67"/>
        <v>1.5832789521096409</v>
      </c>
      <c r="K352">
        <f>AVERAGE($D$2:$D$403)</f>
        <v>13.910463615920403</v>
      </c>
      <c r="L352">
        <f t="shared" si="68"/>
        <v>8.5777148933114677</v>
      </c>
      <c r="M352">
        <f t="shared" si="69"/>
        <v>2.5067722401934023</v>
      </c>
    </row>
    <row r="353" spans="1:13" x14ac:dyDescent="0.3">
      <c r="A353" s="3">
        <v>3016003</v>
      </c>
      <c r="B353" s="3">
        <v>4</v>
      </c>
      <c r="C353" s="3">
        <v>8.7535220000000002</v>
      </c>
      <c r="D353" s="3">
        <v>15.692679999999999</v>
      </c>
      <c r="E353" s="3">
        <v>20</v>
      </c>
      <c r="F353" s="3">
        <v>25</v>
      </c>
      <c r="G353" s="3">
        <v>15.11</v>
      </c>
      <c r="H353">
        <f t="shared" si="65"/>
        <v>10.769013197275051</v>
      </c>
      <c r="I353">
        <f t="shared" si="66"/>
        <v>4.9236668027249486</v>
      </c>
      <c r="J353">
        <f t="shared" si="67"/>
        <v>4.9236668027249486</v>
      </c>
      <c r="K353">
        <f>AVERAGE($D$2:$D$403)</f>
        <v>13.910463615920403</v>
      </c>
      <c r="L353">
        <f t="shared" si="68"/>
        <v>3.1762952396817523</v>
      </c>
      <c r="M353">
        <f t="shared" si="69"/>
        <v>24.242494784255719</v>
      </c>
    </row>
    <row r="354" spans="1:13" x14ac:dyDescent="0.3">
      <c r="A354" s="3">
        <v>3016003</v>
      </c>
      <c r="B354" s="3">
        <v>8</v>
      </c>
      <c r="C354" s="3">
        <v>10.50423</v>
      </c>
      <c r="D354" s="3">
        <v>17.284230000000001</v>
      </c>
      <c r="E354" s="3">
        <v>20</v>
      </c>
      <c r="F354" s="3">
        <v>25</v>
      </c>
      <c r="G354" s="3">
        <v>15.11</v>
      </c>
      <c r="H354">
        <f t="shared" si="65"/>
        <v>12.922820265627081</v>
      </c>
      <c r="I354">
        <f t="shared" si="66"/>
        <v>4.3614097343729199</v>
      </c>
      <c r="J354">
        <f t="shared" si="67"/>
        <v>4.3614097343729199</v>
      </c>
      <c r="K354">
        <f>AVERAGE($D$2:$D$403)</f>
        <v>13.910463615920403</v>
      </c>
      <c r="L354">
        <f t="shared" si="68"/>
        <v>11.382299614345527</v>
      </c>
      <c r="M354">
        <f t="shared" si="69"/>
        <v>19.021894871082864</v>
      </c>
    </row>
    <row r="355" spans="1:13" x14ac:dyDescent="0.3">
      <c r="A355" s="3">
        <v>3016003</v>
      </c>
      <c r="B355" s="3">
        <v>6</v>
      </c>
      <c r="C355" s="3">
        <v>7.3211269999999997</v>
      </c>
      <c r="D355" s="3">
        <v>11.90479</v>
      </c>
      <c r="E355" s="3">
        <v>20</v>
      </c>
      <c r="F355" s="3">
        <v>25</v>
      </c>
      <c r="G355" s="3">
        <v>15.11</v>
      </c>
      <c r="H355">
        <f t="shared" si="65"/>
        <v>9.0068104337804478</v>
      </c>
      <c r="I355">
        <f t="shared" si="66"/>
        <v>2.8979795662195524</v>
      </c>
      <c r="J355">
        <f t="shared" si="67"/>
        <v>2.8979795662195524</v>
      </c>
      <c r="K355">
        <f>AVERAGE($D$2:$D$403)</f>
        <v>13.910463615920403</v>
      </c>
      <c r="L355">
        <f t="shared" si="68"/>
        <v>4.0227266535992223</v>
      </c>
      <c r="M355">
        <f t="shared" si="69"/>
        <v>8.3982855662260647</v>
      </c>
    </row>
    <row r="356" spans="1:13" x14ac:dyDescent="0.3">
      <c r="A356" s="3">
        <v>3016003</v>
      </c>
      <c r="B356" s="3">
        <v>7</v>
      </c>
      <c r="C356" s="3">
        <v>14.00564</v>
      </c>
      <c r="D356" s="3">
        <v>16.297470000000001</v>
      </c>
      <c r="E356" s="3">
        <v>20</v>
      </c>
      <c r="F356" s="3">
        <v>25</v>
      </c>
      <c r="G356" s="3">
        <v>15.11</v>
      </c>
      <c r="H356">
        <f t="shared" si="65"/>
        <v>17.23042702083611</v>
      </c>
      <c r="I356">
        <f t="shared" si="66"/>
        <v>-0.93295702083610976</v>
      </c>
      <c r="J356">
        <f t="shared" si="67"/>
        <v>0.93295702083610976</v>
      </c>
      <c r="K356">
        <f>AVERAGE($D$2:$D$403)</f>
        <v>13.910463615920403</v>
      </c>
      <c r="L356">
        <f t="shared" si="68"/>
        <v>5.6977994776367566</v>
      </c>
      <c r="M356">
        <f t="shared" si="69"/>
        <v>0.8704088027273893</v>
      </c>
    </row>
    <row r="357" spans="1:13" x14ac:dyDescent="0.3">
      <c r="A357" s="3">
        <v>3016003</v>
      </c>
      <c r="B357" s="3">
        <v>31</v>
      </c>
      <c r="C357" s="3">
        <v>10.50423</v>
      </c>
      <c r="D357" s="3">
        <v>21.263100000000001</v>
      </c>
      <c r="E357" s="3">
        <v>20</v>
      </c>
      <c r="F357" s="3">
        <v>25</v>
      </c>
      <c r="G357" s="3">
        <v>15.11</v>
      </c>
      <c r="H357">
        <f t="shared" si="65"/>
        <v>12.922820265627081</v>
      </c>
      <c r="I357">
        <f t="shared" si="66"/>
        <v>8.3402797343729205</v>
      </c>
      <c r="J357">
        <f t="shared" si="67"/>
        <v>8.3402797343729205</v>
      </c>
      <c r="K357">
        <f>AVERAGE($D$2:$D$403)</f>
        <v>13.910463615920403</v>
      </c>
      <c r="L357">
        <f t="shared" si="68"/>
        <v>54.061261796491117</v>
      </c>
      <c r="M357">
        <f t="shared" si="69"/>
        <v>69.560266047591639</v>
      </c>
    </row>
    <row r="358" spans="1:13" x14ac:dyDescent="0.3">
      <c r="A358" s="3">
        <v>3016003</v>
      </c>
      <c r="B358" s="3">
        <v>5</v>
      </c>
      <c r="C358" s="3">
        <v>16.392959999999999</v>
      </c>
      <c r="D358" s="3">
        <v>20.244509999999998</v>
      </c>
      <c r="E358" s="3">
        <v>20</v>
      </c>
      <c r="F358" s="3">
        <v>25</v>
      </c>
      <c r="G358" s="3">
        <v>15.11</v>
      </c>
      <c r="H358">
        <f t="shared" si="65"/>
        <v>20.167425475414582</v>
      </c>
      <c r="I358">
        <f t="shared" si="66"/>
        <v>7.7084524585416148E-2</v>
      </c>
      <c r="J358">
        <f t="shared" si="67"/>
        <v>7.7084524585416148E-2</v>
      </c>
      <c r="K358">
        <f>AVERAGE($D$2:$D$403)</f>
        <v>13.910463615920403</v>
      </c>
      <c r="L358">
        <f t="shared" si="68"/>
        <v>40.120143595671799</v>
      </c>
      <c r="M358">
        <f t="shared" si="69"/>
        <v>5.9420239305596262E-3</v>
      </c>
    </row>
    <row r="359" spans="1:13" x14ac:dyDescent="0.3">
      <c r="A359" s="3">
        <v>3016003</v>
      </c>
      <c r="B359" s="3">
        <v>29</v>
      </c>
      <c r="C359" s="3">
        <v>18.048169999999999</v>
      </c>
      <c r="D359" s="3">
        <v>24.032399999999999</v>
      </c>
      <c r="E359" s="3">
        <v>20</v>
      </c>
      <c r="F359" s="3">
        <v>25</v>
      </c>
      <c r="G359" s="3">
        <v>15.11</v>
      </c>
      <c r="H359">
        <f t="shared" si="65"/>
        <v>22.203746208287775</v>
      </c>
      <c r="I359">
        <f t="shared" si="66"/>
        <v>1.8286537917122239</v>
      </c>
      <c r="J359">
        <f t="shared" si="67"/>
        <v>1.8286537917122239</v>
      </c>
      <c r="K359">
        <f>AVERAGE($D$2:$D$403)</f>
        <v>13.910463615920403</v>
      </c>
      <c r="L359">
        <f t="shared" si="68"/>
        <v>102.45359616335433</v>
      </c>
      <c r="M359">
        <f t="shared" si="69"/>
        <v>3.3439746899434932</v>
      </c>
    </row>
    <row r="360" spans="1:13" x14ac:dyDescent="0.3">
      <c r="A360" s="3">
        <v>3016003</v>
      </c>
      <c r="B360" s="3">
        <v>3</v>
      </c>
      <c r="C360" s="3">
        <v>7.1619729999999997</v>
      </c>
      <c r="D360" s="3">
        <v>13.59183</v>
      </c>
      <c r="E360" s="3">
        <v>20</v>
      </c>
      <c r="F360" s="3">
        <v>25</v>
      </c>
      <c r="G360" s="3">
        <v>15.11</v>
      </c>
      <c r="H360">
        <f t="shared" si="65"/>
        <v>8.8110113569746655</v>
      </c>
      <c r="I360">
        <f t="shared" si="66"/>
        <v>4.7808186430253343</v>
      </c>
      <c r="J360">
        <f t="shared" si="67"/>
        <v>4.7808186430253343</v>
      </c>
      <c r="K360">
        <f>AVERAGE($D$2:$D$403)</f>
        <v>13.910463615920403</v>
      </c>
      <c r="L360">
        <f t="shared" si="68"/>
        <v>0.1015273811945108</v>
      </c>
      <c r="M360">
        <f t="shared" si="69"/>
        <v>22.856226897498598</v>
      </c>
    </row>
    <row r="361" spans="1:13" x14ac:dyDescent="0.3">
      <c r="A361" s="3">
        <v>3016005</v>
      </c>
      <c r="B361" s="3">
        <v>2</v>
      </c>
      <c r="C361" s="3">
        <v>14.00564</v>
      </c>
      <c r="D361" s="3">
        <v>16.934090000000001</v>
      </c>
      <c r="E361" s="3">
        <v>20</v>
      </c>
      <c r="F361" s="3">
        <v>25</v>
      </c>
      <c r="G361" s="3">
        <v>14.12</v>
      </c>
      <c r="H361">
        <f t="shared" si="65"/>
        <v>17.23042702083611</v>
      </c>
      <c r="I361">
        <f t="shared" si="66"/>
        <v>-0.29633702083610913</v>
      </c>
      <c r="J361">
        <f t="shared" si="67"/>
        <v>0.29633702083610913</v>
      </c>
      <c r="K361">
        <f>AVERAGE($D$2:$D$403)</f>
        <v>13.910463615920403</v>
      </c>
      <c r="L361">
        <f t="shared" si="68"/>
        <v>9.1423165105022672</v>
      </c>
      <c r="M361">
        <f t="shared" si="69"/>
        <v>8.7815629918020582E-2</v>
      </c>
    </row>
    <row r="362" spans="1:13" x14ac:dyDescent="0.3">
      <c r="A362" s="3">
        <v>3016005</v>
      </c>
      <c r="B362" s="3">
        <v>16</v>
      </c>
      <c r="C362" s="3">
        <v>5.6659160000000002</v>
      </c>
      <c r="D362" s="3">
        <v>5.8250710000000003</v>
      </c>
      <c r="E362" s="3">
        <v>20</v>
      </c>
      <c r="F362" s="3">
        <v>25</v>
      </c>
      <c r="G362" s="3">
        <v>14.12</v>
      </c>
      <c r="H362">
        <f t="shared" si="65"/>
        <v>6.970488470658081</v>
      </c>
      <c r="I362">
        <f t="shared" si="66"/>
        <v>-1.1454174706580806</v>
      </c>
      <c r="J362">
        <f t="shared" si="67"/>
        <v>1.1454174706580806</v>
      </c>
      <c r="K362">
        <f>AVERAGE($D$2:$D$403)</f>
        <v>13.910463615920403</v>
      </c>
      <c r="L362">
        <f t="shared" si="68"/>
        <v>65.373573753580146</v>
      </c>
      <c r="M362">
        <f t="shared" si="69"/>
        <v>1.311981182088755</v>
      </c>
    </row>
    <row r="363" spans="1:13" x14ac:dyDescent="0.3">
      <c r="A363" s="3">
        <v>3016005</v>
      </c>
      <c r="B363" s="3">
        <v>19</v>
      </c>
      <c r="C363" s="3">
        <v>12.31859</v>
      </c>
      <c r="D363" s="3">
        <v>17.284230000000001</v>
      </c>
      <c r="E363" s="3">
        <v>20</v>
      </c>
      <c r="F363" s="3">
        <v>25</v>
      </c>
      <c r="G363" s="3">
        <v>14.12</v>
      </c>
      <c r="H363">
        <f t="shared" si="65"/>
        <v>15.154935154309371</v>
      </c>
      <c r="I363">
        <f t="shared" si="66"/>
        <v>2.1292948456906302</v>
      </c>
      <c r="J363">
        <f t="shared" si="67"/>
        <v>2.1292948456906302</v>
      </c>
      <c r="K363">
        <f>AVERAGE($D$2:$D$403)</f>
        <v>13.910463615920403</v>
      </c>
      <c r="L363">
        <f t="shared" si="68"/>
        <v>11.382299614345527</v>
      </c>
      <c r="M363">
        <f t="shared" si="69"/>
        <v>4.5338965398846849</v>
      </c>
    </row>
    <row r="364" spans="1:13" x14ac:dyDescent="0.3">
      <c r="A364" s="3">
        <v>3016005</v>
      </c>
      <c r="B364" s="3">
        <v>18</v>
      </c>
      <c r="C364" s="3">
        <v>9.549296</v>
      </c>
      <c r="D364" s="3">
        <v>11.204510000000001</v>
      </c>
      <c r="E364" s="3">
        <v>20</v>
      </c>
      <c r="F364" s="3">
        <v>25</v>
      </c>
      <c r="G364" s="3">
        <v>14.12</v>
      </c>
      <c r="H364">
        <f t="shared" si="65"/>
        <v>11.748013502300656</v>
      </c>
      <c r="I364">
        <f t="shared" si="66"/>
        <v>-0.54350350230065558</v>
      </c>
      <c r="J364">
        <f t="shared" si="67"/>
        <v>0.54350350230065558</v>
      </c>
      <c r="K364">
        <f>AVERAGE($D$2:$D$403)</f>
        <v>13.910463615920403</v>
      </c>
      <c r="L364">
        <f t="shared" si="68"/>
        <v>7.3221849715126979</v>
      </c>
      <c r="M364">
        <f t="shared" si="69"/>
        <v>0.29539605701307875</v>
      </c>
    </row>
    <row r="365" spans="1:13" x14ac:dyDescent="0.3">
      <c r="A365" s="3">
        <v>3016005</v>
      </c>
      <c r="B365" s="3">
        <v>17</v>
      </c>
      <c r="C365" s="3">
        <v>17.82535</v>
      </c>
      <c r="D365" s="3">
        <v>20.849299999999999</v>
      </c>
      <c r="E365" s="3">
        <v>20</v>
      </c>
      <c r="F365" s="3">
        <v>25</v>
      </c>
      <c r="G365" s="3">
        <v>14.12</v>
      </c>
      <c r="H365">
        <f t="shared" si="65"/>
        <v>21.929622087663322</v>
      </c>
      <c r="I365">
        <f t="shared" si="66"/>
        <v>-1.0803220876633226</v>
      </c>
      <c r="J365">
        <f t="shared" si="67"/>
        <v>1.0803220876633226</v>
      </c>
      <c r="K365">
        <f>AVERAGE($D$2:$D$403)</f>
        <v>13.910463615920403</v>
      </c>
      <c r="L365">
        <f t="shared" si="68"/>
        <v>48.147450365026813</v>
      </c>
      <c r="M365">
        <f t="shared" si="69"/>
        <v>1.1670958130932396</v>
      </c>
    </row>
    <row r="366" spans="1:13" x14ac:dyDescent="0.3">
      <c r="A366" s="3">
        <v>3016005</v>
      </c>
      <c r="B366" s="3">
        <v>15</v>
      </c>
      <c r="C366" s="3">
        <v>14.0693</v>
      </c>
      <c r="D366" s="3">
        <v>17.98451</v>
      </c>
      <c r="E366" s="3">
        <v>20</v>
      </c>
      <c r="F366" s="3">
        <v>25</v>
      </c>
      <c r="G366" s="3">
        <v>14.12</v>
      </c>
      <c r="H366">
        <f t="shared" si="65"/>
        <v>17.308744683159745</v>
      </c>
      <c r="I366">
        <f t="shared" si="66"/>
        <v>0.67576531684025554</v>
      </c>
      <c r="J366">
        <f t="shared" si="67"/>
        <v>0.67576531684025554</v>
      </c>
      <c r="K366">
        <f>AVERAGE($D$2:$D$403)</f>
        <v>13.910463615920403</v>
      </c>
      <c r="L366">
        <f t="shared" si="68"/>
        <v>16.597853939632042</v>
      </c>
      <c r="M366">
        <f t="shared" si="69"/>
        <v>0.45665876344421097</v>
      </c>
    </row>
    <row r="367" spans="1:13" x14ac:dyDescent="0.3">
      <c r="A367" s="3">
        <v>3016005</v>
      </c>
      <c r="B367" s="3">
        <v>34</v>
      </c>
      <c r="C367" s="3">
        <v>13.687329999999999</v>
      </c>
      <c r="D367" s="3">
        <v>18.716619999999999</v>
      </c>
      <c r="E367" s="3">
        <v>20</v>
      </c>
      <c r="F367" s="3">
        <v>25</v>
      </c>
      <c r="G367" s="3">
        <v>14.12</v>
      </c>
      <c r="H367">
        <f t="shared" si="65"/>
        <v>16.838826406726195</v>
      </c>
      <c r="I367">
        <f t="shared" si="66"/>
        <v>1.8777935932738039</v>
      </c>
      <c r="J367">
        <f t="shared" si="67"/>
        <v>1.8777935932738039</v>
      </c>
      <c r="K367">
        <f>AVERAGE($D$2:$D$403)</f>
        <v>13.910463615920403</v>
      </c>
      <c r="L367">
        <f t="shared" si="68"/>
        <v>23.09913918822906</v>
      </c>
      <c r="M367">
        <f t="shared" si="69"/>
        <v>3.5261087789401442</v>
      </c>
    </row>
    <row r="368" spans="1:13" x14ac:dyDescent="0.3">
      <c r="A368" s="3">
        <v>3016005</v>
      </c>
      <c r="B368" s="3">
        <v>13</v>
      </c>
      <c r="C368" s="3">
        <v>2.9921129999999998</v>
      </c>
      <c r="D368" s="3">
        <v>5.8887330000000002</v>
      </c>
      <c r="E368" s="3">
        <v>20</v>
      </c>
      <c r="F368" s="3">
        <v>25</v>
      </c>
      <c r="G368" s="3">
        <v>14.12</v>
      </c>
      <c r="H368">
        <f t="shared" si="65"/>
        <v>3.6810445423839959</v>
      </c>
      <c r="I368">
        <f t="shared" si="66"/>
        <v>2.2076884576160043</v>
      </c>
      <c r="J368">
        <f t="shared" si="67"/>
        <v>2.2076884576160043</v>
      </c>
      <c r="K368">
        <f>AVERAGE($D$2:$D$403)</f>
        <v>13.910463615920403</v>
      </c>
      <c r="L368">
        <f t="shared" si="68"/>
        <v>64.348162074394722</v>
      </c>
      <c r="M368">
        <f t="shared" si="69"/>
        <v>4.873888325890932</v>
      </c>
    </row>
    <row r="369" spans="1:13" x14ac:dyDescent="0.3">
      <c r="A369" s="3">
        <v>3016005</v>
      </c>
      <c r="B369" s="3">
        <v>26</v>
      </c>
      <c r="C369" s="3">
        <v>11.33183</v>
      </c>
      <c r="D369" s="3">
        <v>16.042819999999999</v>
      </c>
      <c r="E369" s="3">
        <v>20</v>
      </c>
      <c r="F369" s="3">
        <v>25</v>
      </c>
      <c r="G369" s="3">
        <v>14.12</v>
      </c>
      <c r="H369">
        <f t="shared" si="65"/>
        <v>13.940974480817816</v>
      </c>
      <c r="I369">
        <f t="shared" si="66"/>
        <v>2.1018455191821825</v>
      </c>
      <c r="J369">
        <f t="shared" si="67"/>
        <v>2.1018455191821825</v>
      </c>
      <c r="K369">
        <f>AVERAGE($D$2:$D$403)</f>
        <v>13.910463615920403</v>
      </c>
      <c r="L369">
        <f t="shared" si="68"/>
        <v>4.5469437487250106</v>
      </c>
      <c r="M369">
        <f t="shared" si="69"/>
        <v>4.4177545865062182</v>
      </c>
    </row>
    <row r="370" spans="1:13" x14ac:dyDescent="0.3">
      <c r="A370" s="3">
        <v>3016005</v>
      </c>
      <c r="B370" s="3">
        <v>1</v>
      </c>
      <c r="C370" s="3">
        <v>9.8357749999999999</v>
      </c>
      <c r="D370" s="3">
        <v>14.73775</v>
      </c>
      <c r="E370" s="3">
        <v>20</v>
      </c>
      <c r="F370" s="3">
        <v>25</v>
      </c>
      <c r="G370" s="3">
        <v>14.12</v>
      </c>
      <c r="H370">
        <f t="shared" si="65"/>
        <v>12.100454054999577</v>
      </c>
      <c r="I370">
        <f t="shared" si="66"/>
        <v>2.6372959450004227</v>
      </c>
      <c r="J370">
        <f t="shared" si="67"/>
        <v>2.6372959450004227</v>
      </c>
      <c r="K370">
        <f>AVERAGE($D$2:$D$403)</f>
        <v>13.910463615920403</v>
      </c>
      <c r="L370">
        <f t="shared" si="68"/>
        <v>0.6844027612834952</v>
      </c>
      <c r="M370">
        <f t="shared" si="69"/>
        <v>6.9553299015156727</v>
      </c>
    </row>
    <row r="371" spans="1:13" x14ac:dyDescent="0.3">
      <c r="A371" s="3">
        <v>3016005</v>
      </c>
      <c r="B371" s="3">
        <v>31</v>
      </c>
      <c r="C371" s="3">
        <v>10.854369999999999</v>
      </c>
      <c r="D371" s="3">
        <v>13.94197</v>
      </c>
      <c r="E371" s="3">
        <v>20</v>
      </c>
      <c r="F371" s="3">
        <v>25</v>
      </c>
      <c r="G371" s="3">
        <v>14.12</v>
      </c>
      <c r="H371">
        <f t="shared" si="65"/>
        <v>13.353579710898812</v>
      </c>
      <c r="I371">
        <f t="shared" si="66"/>
        <v>0.58839028910118785</v>
      </c>
      <c r="J371">
        <f t="shared" si="67"/>
        <v>0.58839028910118785</v>
      </c>
      <c r="K371">
        <f>AVERAGE($D$2:$D$403)</f>
        <v>13.910463615920403</v>
      </c>
      <c r="L371">
        <f t="shared" si="68"/>
        <v>9.9265223777107248E-4</v>
      </c>
      <c r="M371">
        <f t="shared" si="69"/>
        <v>0.34620313230857941</v>
      </c>
    </row>
    <row r="372" spans="1:13" x14ac:dyDescent="0.3">
      <c r="A372" s="3">
        <v>3016005</v>
      </c>
      <c r="B372" s="3">
        <v>11</v>
      </c>
      <c r="C372" s="3">
        <v>7.639437</v>
      </c>
      <c r="D372" s="3">
        <v>13.59183</v>
      </c>
      <c r="E372" s="3">
        <v>20</v>
      </c>
      <c r="F372" s="3">
        <v>25</v>
      </c>
      <c r="G372" s="3">
        <v>14.12</v>
      </c>
      <c r="H372">
        <f t="shared" si="65"/>
        <v>9.3984110478903595</v>
      </c>
      <c r="I372">
        <f t="shared" si="66"/>
        <v>4.1934189521096403</v>
      </c>
      <c r="J372">
        <f t="shared" si="67"/>
        <v>4.1934189521096403</v>
      </c>
      <c r="K372">
        <f>AVERAGE($D$2:$D$403)</f>
        <v>13.910463615920403</v>
      </c>
      <c r="L372">
        <f t="shared" si="68"/>
        <v>0.1015273811945108</v>
      </c>
      <c r="M372">
        <f t="shared" si="69"/>
        <v>17.584762507912313</v>
      </c>
    </row>
    <row r="373" spans="1:13" x14ac:dyDescent="0.3">
      <c r="A373" s="3">
        <v>3016005</v>
      </c>
      <c r="B373" s="3">
        <v>12</v>
      </c>
      <c r="C373" s="3">
        <v>11.07718</v>
      </c>
      <c r="D373" s="3">
        <v>16.201969999999999</v>
      </c>
      <c r="E373" s="3">
        <v>20</v>
      </c>
      <c r="F373" s="3">
        <v>25</v>
      </c>
      <c r="G373" s="3">
        <v>14.12</v>
      </c>
      <c r="H373">
        <f t="shared" si="65"/>
        <v>13.627691529031543</v>
      </c>
      <c r="I373">
        <f t="shared" si="66"/>
        <v>2.5742784709684567</v>
      </c>
      <c r="J373">
        <f t="shared" si="67"/>
        <v>2.5742784709684567</v>
      </c>
      <c r="K373">
        <f>AVERAGE($D$2:$D$403)</f>
        <v>13.910463615920403</v>
      </c>
      <c r="L373">
        <f t="shared" si="68"/>
        <v>5.2510015082775476</v>
      </c>
      <c r="M373">
        <f t="shared" si="69"/>
        <v>6.6269096460916952</v>
      </c>
    </row>
    <row r="374" spans="1:13" x14ac:dyDescent="0.3">
      <c r="A374" s="3">
        <v>3016005</v>
      </c>
      <c r="B374" s="3">
        <v>20</v>
      </c>
      <c r="C374" s="3">
        <v>14.41944</v>
      </c>
      <c r="D374" s="3">
        <v>21.263100000000001</v>
      </c>
      <c r="E374" s="3">
        <v>20</v>
      </c>
      <c r="F374" s="3">
        <v>25</v>
      </c>
      <c r="G374" s="3">
        <v>14.12</v>
      </c>
      <c r="H374">
        <f t="shared" si="65"/>
        <v>17.739504128431477</v>
      </c>
      <c r="I374">
        <f t="shared" si="66"/>
        <v>3.5235958715685243</v>
      </c>
      <c r="J374">
        <f t="shared" si="67"/>
        <v>3.5235958715685243</v>
      </c>
      <c r="K374">
        <f>AVERAGE($D$2:$D$403)</f>
        <v>13.910463615920403</v>
      </c>
      <c r="L374">
        <f t="shared" si="68"/>
        <v>54.061261796491117</v>
      </c>
      <c r="M374">
        <f t="shared" si="69"/>
        <v>12.415727866134748</v>
      </c>
    </row>
    <row r="375" spans="1:13" x14ac:dyDescent="0.3">
      <c r="A375" s="3">
        <v>3016005</v>
      </c>
      <c r="B375" s="3">
        <v>32</v>
      </c>
      <c r="C375" s="3">
        <v>11.777469999999999</v>
      </c>
      <c r="D375" s="3">
        <v>17.411549999999998</v>
      </c>
      <c r="E375" s="3">
        <v>20</v>
      </c>
      <c r="F375" s="3">
        <v>25</v>
      </c>
      <c r="G375" s="3">
        <v>14.12</v>
      </c>
      <c r="H375">
        <f t="shared" si="65"/>
        <v>14.489222722066726</v>
      </c>
      <c r="I375">
        <f t="shared" si="66"/>
        <v>2.9223272779332721</v>
      </c>
      <c r="J375">
        <f t="shared" si="67"/>
        <v>2.9223272779332721</v>
      </c>
      <c r="K375">
        <f>AVERAGE($D$2:$D$403)</f>
        <v>13.910463615920403</v>
      </c>
      <c r="L375">
        <f t="shared" si="68"/>
        <v>12.257605868787538</v>
      </c>
      <c r="M375">
        <f t="shared" si="69"/>
        <v>8.539996719352887</v>
      </c>
    </row>
    <row r="376" spans="1:13" x14ac:dyDescent="0.3">
      <c r="A376" s="3">
        <v>3016005</v>
      </c>
      <c r="B376" s="3">
        <v>33</v>
      </c>
      <c r="C376" s="3">
        <v>6.5890149999999998</v>
      </c>
      <c r="D376" s="3">
        <v>10.50423</v>
      </c>
      <c r="E376" s="3">
        <v>20</v>
      </c>
      <c r="F376" s="3">
        <v>25</v>
      </c>
      <c r="G376" s="3">
        <v>14.12</v>
      </c>
      <c r="H376">
        <f t="shared" si="65"/>
        <v>8.1061302515768237</v>
      </c>
      <c r="I376">
        <f t="shared" si="66"/>
        <v>2.3980997484231761</v>
      </c>
      <c r="J376">
        <f t="shared" si="67"/>
        <v>2.3980997484231761</v>
      </c>
      <c r="K376">
        <f>AVERAGE($D$2:$D$403)</f>
        <v>13.910463615920403</v>
      </c>
      <c r="L376">
        <f t="shared" si="68"/>
        <v>11.602427446226184</v>
      </c>
      <c r="M376">
        <f t="shared" si="69"/>
        <v>5.7508824033873003</v>
      </c>
    </row>
    <row r="377" spans="1:13" x14ac:dyDescent="0.3">
      <c r="A377" s="3">
        <v>3016005</v>
      </c>
      <c r="B377" s="3">
        <v>3</v>
      </c>
      <c r="C377" s="3">
        <v>12.57324</v>
      </c>
      <c r="D377" s="3">
        <v>17.761690000000002</v>
      </c>
      <c r="E377" s="3">
        <v>20</v>
      </c>
      <c r="F377" s="3">
        <v>25</v>
      </c>
      <c r="G377" s="3">
        <v>14.12</v>
      </c>
      <c r="H377">
        <f t="shared" ref="H377:H403" si="70">C377*EXP(-27.22989*(1/(F377^1.12638)-1/(E377^1.12638)))</f>
        <v>15.468218106095645</v>
      </c>
      <c r="I377">
        <f t="shared" ref="I377:I403" si="71">D377-H377</f>
        <v>2.293471893904357</v>
      </c>
      <c r="J377">
        <f t="shared" si="67"/>
        <v>2.293471893904357</v>
      </c>
      <c r="K377">
        <f>AVERAGE($D$2:$D$403)</f>
        <v>13.910463615920403</v>
      </c>
      <c r="L377">
        <f t="shared" ref="L377:L403" si="72">(D377-K377)^2</f>
        <v>14.831944661430821</v>
      </c>
      <c r="M377">
        <f t="shared" si="69"/>
        <v>5.2600133281292383</v>
      </c>
    </row>
    <row r="378" spans="1:13" x14ac:dyDescent="0.3">
      <c r="A378" s="3">
        <v>3016005</v>
      </c>
      <c r="B378" s="3">
        <v>29</v>
      </c>
      <c r="C378" s="3">
        <v>3.596902</v>
      </c>
      <c r="D378" s="3">
        <v>8.0532400000000006</v>
      </c>
      <c r="E378" s="3">
        <v>20</v>
      </c>
      <c r="F378" s="3">
        <v>25</v>
      </c>
      <c r="G378" s="3">
        <v>14.12</v>
      </c>
      <c r="H378">
        <f t="shared" si="70"/>
        <v>4.4250857091928282</v>
      </c>
      <c r="I378">
        <f t="shared" si="71"/>
        <v>3.6281542908071724</v>
      </c>
      <c r="J378">
        <f t="shared" ref="J378:J403" si="73">ABS(I378)</f>
        <v>3.6281542908071724</v>
      </c>
      <c r="K378">
        <f>AVERAGE($D$2:$D$403)</f>
        <v>13.910463615920403</v>
      </c>
      <c r="L378">
        <f t="shared" si="72"/>
        <v>34.307068486895673</v>
      </c>
      <c r="M378">
        <f t="shared" ref="M378:M403" si="74">I378^2</f>
        <v>13.163503557902496</v>
      </c>
    </row>
    <row r="379" spans="1:13" x14ac:dyDescent="0.3">
      <c r="A379" s="3">
        <v>3016005</v>
      </c>
      <c r="B379" s="3">
        <v>27</v>
      </c>
      <c r="C379" s="3">
        <v>14.642250000000001</v>
      </c>
      <c r="D379" s="3">
        <v>20.46733</v>
      </c>
      <c r="E379" s="3">
        <v>20</v>
      </c>
      <c r="F379" s="3">
        <v>25</v>
      </c>
      <c r="G379" s="3">
        <v>14.12</v>
      </c>
      <c r="H379">
        <f t="shared" si="70"/>
        <v>18.013615946564208</v>
      </c>
      <c r="I379">
        <f t="shared" si="71"/>
        <v>2.4537140534357924</v>
      </c>
      <c r="J379">
        <f t="shared" si="73"/>
        <v>2.4537140534357924</v>
      </c>
      <c r="K379">
        <f>AVERAGE($D$2:$D$403)</f>
        <v>13.910463615920403</v>
      </c>
      <c r="L379">
        <f t="shared" si="72"/>
        <v>42.992496778673058</v>
      </c>
      <c r="M379">
        <f t="shared" si="74"/>
        <v>6.0207126560283069</v>
      </c>
    </row>
    <row r="380" spans="1:13" x14ac:dyDescent="0.3">
      <c r="A380" s="3">
        <v>3016005</v>
      </c>
      <c r="B380" s="3">
        <v>43</v>
      </c>
      <c r="C380" s="3">
        <v>5.7295780000000001</v>
      </c>
      <c r="D380" s="3">
        <v>8.5625359999999997</v>
      </c>
      <c r="E380" s="3">
        <v>20</v>
      </c>
      <c r="F380" s="3">
        <v>25</v>
      </c>
      <c r="G380" s="3">
        <v>14.12</v>
      </c>
      <c r="H380">
        <f t="shared" si="70"/>
        <v>7.0488085934800635</v>
      </c>
      <c r="I380">
        <f t="shared" si="71"/>
        <v>1.5137274065199362</v>
      </c>
      <c r="J380">
        <f t="shared" si="73"/>
        <v>1.5137274065199362</v>
      </c>
      <c r="K380">
        <f>AVERAGE($D$2:$D$403)</f>
        <v>13.910463615920403</v>
      </c>
      <c r="L380">
        <f t="shared" si="72"/>
        <v>28.600329785124085</v>
      </c>
      <c r="M380">
        <f t="shared" si="74"/>
        <v>2.2913706612495721</v>
      </c>
    </row>
    <row r="381" spans="1:13" x14ac:dyDescent="0.3">
      <c r="A381" s="3">
        <v>3016005</v>
      </c>
      <c r="B381" s="3">
        <v>14</v>
      </c>
      <c r="C381" s="3">
        <v>9.4856350000000003</v>
      </c>
      <c r="D381" s="3">
        <v>13.49634</v>
      </c>
      <c r="E381" s="3">
        <v>20</v>
      </c>
      <c r="F381" s="3">
        <v>25</v>
      </c>
      <c r="G381" s="3">
        <v>14.12</v>
      </c>
      <c r="H381">
        <f t="shared" si="70"/>
        <v>11.669694609727847</v>
      </c>
      <c r="I381">
        <f t="shared" si="71"/>
        <v>1.8266453902721533</v>
      </c>
      <c r="J381">
        <f t="shared" si="73"/>
        <v>1.8266453902721533</v>
      </c>
      <c r="K381">
        <f>AVERAGE($D$2:$D$403)</f>
        <v>13.910463615920403</v>
      </c>
      <c r="L381">
        <f t="shared" si="72"/>
        <v>0.17149836926298923</v>
      </c>
      <c r="M381">
        <f t="shared" si="74"/>
        <v>3.3366333818025073</v>
      </c>
    </row>
    <row r="382" spans="1:13" x14ac:dyDescent="0.3">
      <c r="A382" s="3">
        <v>3016005</v>
      </c>
      <c r="B382" s="3">
        <v>24</v>
      </c>
      <c r="C382" s="3">
        <v>12.286759999999999</v>
      </c>
      <c r="D382" s="3">
        <v>18.079999999999998</v>
      </c>
      <c r="E382" s="3">
        <v>20</v>
      </c>
      <c r="F382" s="3">
        <v>25</v>
      </c>
      <c r="G382" s="3">
        <v>14.12</v>
      </c>
      <c r="H382">
        <f t="shared" si="70"/>
        <v>15.11577632314755</v>
      </c>
      <c r="I382">
        <f t="shared" si="71"/>
        <v>2.9642236768524484</v>
      </c>
      <c r="J382">
        <f t="shared" si="73"/>
        <v>2.9642236768524484</v>
      </c>
      <c r="K382">
        <f>AVERAGE($D$2:$D$403)</f>
        <v>13.910463615920403</v>
      </c>
      <c r="L382">
        <f t="shared" si="72"/>
        <v>17.38503365816355</v>
      </c>
      <c r="M382">
        <f t="shared" si="74"/>
        <v>8.7866220064126477</v>
      </c>
    </row>
    <row r="383" spans="1:13" x14ac:dyDescent="0.3">
      <c r="A383" s="3">
        <v>3016005</v>
      </c>
      <c r="B383" s="3">
        <v>42</v>
      </c>
      <c r="C383" s="3">
        <v>9.2946489999999997</v>
      </c>
      <c r="D383" s="3">
        <v>13.56</v>
      </c>
      <c r="E383" s="3">
        <v>20</v>
      </c>
      <c r="F383" s="3">
        <v>25</v>
      </c>
      <c r="G383" s="3">
        <v>14.12</v>
      </c>
      <c r="H383">
        <f t="shared" si="70"/>
        <v>11.4347342412619</v>
      </c>
      <c r="I383">
        <f t="shared" si="71"/>
        <v>2.1252657587381005</v>
      </c>
      <c r="J383">
        <f t="shared" si="73"/>
        <v>2.1252657587381005</v>
      </c>
      <c r="K383">
        <f>AVERAGE($D$2:$D$403)</f>
        <v>13.910463615920403</v>
      </c>
      <c r="L383">
        <f t="shared" si="72"/>
        <v>0.12282474608400319</v>
      </c>
      <c r="M383">
        <f t="shared" si="74"/>
        <v>4.516754545264634</v>
      </c>
    </row>
    <row r="384" spans="1:13" x14ac:dyDescent="0.3">
      <c r="A384" s="3">
        <v>3016005</v>
      </c>
      <c r="B384" s="3">
        <v>38</v>
      </c>
      <c r="C384" s="3">
        <v>11.58648</v>
      </c>
      <c r="D384" s="3">
        <v>17.761690000000002</v>
      </c>
      <c r="E384" s="3">
        <v>20</v>
      </c>
      <c r="F384" s="3">
        <v>25</v>
      </c>
      <c r="G384" s="3">
        <v>14.12</v>
      </c>
      <c r="H384">
        <f t="shared" si="70"/>
        <v>14.25425743260409</v>
      </c>
      <c r="I384">
        <f t="shared" si="71"/>
        <v>3.5074325673959112</v>
      </c>
      <c r="J384">
        <f t="shared" si="73"/>
        <v>3.5074325673959112</v>
      </c>
      <c r="K384">
        <f>AVERAGE($D$2:$D$403)</f>
        <v>13.910463615920403</v>
      </c>
      <c r="L384">
        <f t="shared" si="72"/>
        <v>14.831944661430821</v>
      </c>
      <c r="M384">
        <f t="shared" si="74"/>
        <v>12.302083214829473</v>
      </c>
    </row>
    <row r="385" spans="1:13" x14ac:dyDescent="0.3">
      <c r="A385" s="3">
        <v>3016005</v>
      </c>
      <c r="B385" s="3">
        <v>59</v>
      </c>
      <c r="C385" s="3">
        <v>13.75099</v>
      </c>
      <c r="D385" s="3">
        <v>19.67155</v>
      </c>
      <c r="E385" s="3">
        <v>20</v>
      </c>
      <c r="F385" s="3">
        <v>25</v>
      </c>
      <c r="G385" s="3">
        <v>14.12</v>
      </c>
      <c r="H385">
        <f t="shared" si="70"/>
        <v>16.917144069049833</v>
      </c>
      <c r="I385">
        <f t="shared" si="71"/>
        <v>2.7544059309501669</v>
      </c>
      <c r="J385">
        <f t="shared" si="73"/>
        <v>2.7544059309501669</v>
      </c>
      <c r="K385">
        <f>AVERAGE($D$2:$D$403)</f>
        <v>13.910463615920403</v>
      </c>
      <c r="L385">
        <f t="shared" si="72"/>
        <v>33.190116324827329</v>
      </c>
      <c r="M385">
        <f t="shared" si="74"/>
        <v>7.5867520324534556</v>
      </c>
    </row>
    <row r="386" spans="1:13" x14ac:dyDescent="0.3">
      <c r="A386" s="3">
        <v>3016005</v>
      </c>
      <c r="B386" s="3">
        <v>39</v>
      </c>
      <c r="C386" s="3">
        <v>12.09578</v>
      </c>
      <c r="D386" s="3">
        <v>18.621130000000001</v>
      </c>
      <c r="E386" s="3">
        <v>20</v>
      </c>
      <c r="F386" s="3">
        <v>25</v>
      </c>
      <c r="G386" s="3">
        <v>14.12</v>
      </c>
      <c r="H386">
        <f t="shared" si="70"/>
        <v>14.88082333617664</v>
      </c>
      <c r="I386">
        <f t="shared" si="71"/>
        <v>3.7403066638233611</v>
      </c>
      <c r="J386">
        <f t="shared" si="73"/>
        <v>3.7403066638233611</v>
      </c>
      <c r="K386">
        <f>AVERAGE($D$2:$D$403)</f>
        <v>13.910463615920403</v>
      </c>
      <c r="L386">
        <f t="shared" si="72"/>
        <v>22.190377782097556</v>
      </c>
      <c r="M386">
        <f t="shared" si="74"/>
        <v>13.989893939441441</v>
      </c>
    </row>
    <row r="387" spans="1:13" x14ac:dyDescent="0.3">
      <c r="A387" s="3">
        <v>3016005</v>
      </c>
      <c r="B387" s="3">
        <v>9</v>
      </c>
      <c r="C387" s="3">
        <v>14.769579999999999</v>
      </c>
      <c r="D387" s="3">
        <v>20.053519999999999</v>
      </c>
      <c r="E387" s="3">
        <v>20</v>
      </c>
      <c r="F387" s="3">
        <v>25</v>
      </c>
      <c r="G387" s="3">
        <v>14.12</v>
      </c>
      <c r="H387">
        <f t="shared" si="70"/>
        <v>18.170263573703206</v>
      </c>
      <c r="I387">
        <f t="shared" si="71"/>
        <v>1.8832564262967928</v>
      </c>
      <c r="J387">
        <f t="shared" si="73"/>
        <v>1.8832564262967928</v>
      </c>
      <c r="K387">
        <f>AVERAGE($D$2:$D$403)</f>
        <v>13.910463615920403</v>
      </c>
      <c r="L387">
        <f t="shared" si="72"/>
        <v>37.737141737981084</v>
      </c>
      <c r="M387">
        <f t="shared" si="74"/>
        <v>3.5466547671881674</v>
      </c>
    </row>
    <row r="388" spans="1:13" x14ac:dyDescent="0.3">
      <c r="A388" s="3">
        <v>3016005</v>
      </c>
      <c r="B388" s="3">
        <v>44</v>
      </c>
      <c r="C388" s="3">
        <v>7.2892970000000004</v>
      </c>
      <c r="D388" s="3">
        <v>10.82254</v>
      </c>
      <c r="E388" s="3">
        <v>20</v>
      </c>
      <c r="F388" s="3">
        <v>25</v>
      </c>
      <c r="G388" s="3">
        <v>14.12</v>
      </c>
      <c r="H388">
        <f t="shared" si="70"/>
        <v>8.9676516026186306</v>
      </c>
      <c r="I388">
        <f t="shared" si="71"/>
        <v>1.8548883973813695</v>
      </c>
      <c r="J388">
        <f t="shared" si="73"/>
        <v>1.8548883973813695</v>
      </c>
      <c r="K388">
        <f>AVERAGE($D$2:$D$403)</f>
        <v>13.910463615920403</v>
      </c>
      <c r="L388">
        <f t="shared" si="72"/>
        <v>9.5352722577589351</v>
      </c>
      <c r="M388">
        <f t="shared" si="74"/>
        <v>3.4406109667400253</v>
      </c>
    </row>
    <row r="389" spans="1:13" x14ac:dyDescent="0.3">
      <c r="A389" s="3">
        <v>3016005</v>
      </c>
      <c r="B389" s="3">
        <v>23</v>
      </c>
      <c r="C389" s="3">
        <v>7.7985920000000002</v>
      </c>
      <c r="D389" s="3">
        <v>12.31859</v>
      </c>
      <c r="E389" s="3">
        <v>20</v>
      </c>
      <c r="F389" s="3">
        <v>25</v>
      </c>
      <c r="G389" s="3">
        <v>14.12</v>
      </c>
      <c r="H389">
        <f t="shared" si="70"/>
        <v>9.5942113549453154</v>
      </c>
      <c r="I389">
        <f t="shared" si="71"/>
        <v>2.724378645054685</v>
      </c>
      <c r="J389">
        <f t="shared" si="73"/>
        <v>2.724378645054685</v>
      </c>
      <c r="K389">
        <f>AVERAGE($D$2:$D$403)</f>
        <v>13.910463615920403</v>
      </c>
      <c r="L389">
        <f t="shared" si="72"/>
        <v>2.5340616090634964</v>
      </c>
      <c r="M389">
        <f t="shared" si="74"/>
        <v>7.4222390016300013</v>
      </c>
    </row>
    <row r="390" spans="1:13" x14ac:dyDescent="0.3">
      <c r="A390" s="3">
        <v>3016005</v>
      </c>
      <c r="B390" s="3">
        <v>36</v>
      </c>
      <c r="C390" s="3">
        <v>10.34507</v>
      </c>
      <c r="D390" s="3">
        <v>14.38761</v>
      </c>
      <c r="E390" s="3">
        <v>20</v>
      </c>
      <c r="F390" s="3">
        <v>25</v>
      </c>
      <c r="G390" s="3">
        <v>14.12</v>
      </c>
      <c r="H390">
        <f t="shared" si="70"/>
        <v>12.727013807326262</v>
      </c>
      <c r="I390">
        <f t="shared" si="71"/>
        <v>1.6605961926737383</v>
      </c>
      <c r="J390">
        <f t="shared" si="73"/>
        <v>1.6605961926737383</v>
      </c>
      <c r="K390">
        <f>AVERAGE($D$2:$D$403)</f>
        <v>13.910463615920403</v>
      </c>
      <c r="L390">
        <f t="shared" si="72"/>
        <v>0.22766867184023501</v>
      </c>
      <c r="M390">
        <f t="shared" si="74"/>
        <v>2.7575797151225152</v>
      </c>
    </row>
    <row r="391" spans="1:13" x14ac:dyDescent="0.3">
      <c r="A391" s="3">
        <v>3016005</v>
      </c>
      <c r="B391" s="3">
        <v>8</v>
      </c>
      <c r="C391" s="3">
        <v>11.618309999999999</v>
      </c>
      <c r="D391" s="3">
        <v>15.34254</v>
      </c>
      <c r="E391" s="3">
        <v>20</v>
      </c>
      <c r="F391" s="3">
        <v>25</v>
      </c>
      <c r="G391" s="3">
        <v>14.12</v>
      </c>
      <c r="H391">
        <f t="shared" si="70"/>
        <v>14.293416263765909</v>
      </c>
      <c r="I391">
        <f t="shared" si="71"/>
        <v>1.0491237362340904</v>
      </c>
      <c r="J391">
        <f t="shared" si="73"/>
        <v>1.0491237362340904</v>
      </c>
      <c r="K391">
        <f>AVERAGE($D$2:$D$403)</f>
        <v>13.910463615920403</v>
      </c>
      <c r="L391">
        <f t="shared" si="72"/>
        <v>2.0508427698384932</v>
      </c>
      <c r="M391">
        <f t="shared" si="74"/>
        <v>1.1006606139297772</v>
      </c>
    </row>
    <row r="392" spans="1:13" x14ac:dyDescent="0.3">
      <c r="A392" s="3">
        <v>3016005</v>
      </c>
      <c r="B392" s="3">
        <v>41</v>
      </c>
      <c r="C392" s="3">
        <v>3.8197190000000001</v>
      </c>
      <c r="D392" s="3">
        <v>8.9445080000000008</v>
      </c>
      <c r="E392" s="3">
        <v>20</v>
      </c>
      <c r="F392" s="3">
        <v>25</v>
      </c>
      <c r="G392" s="3">
        <v>14.12</v>
      </c>
      <c r="H392">
        <f t="shared" si="70"/>
        <v>4.6992061390697666</v>
      </c>
      <c r="I392">
        <f t="shared" si="71"/>
        <v>4.2453018609302342</v>
      </c>
      <c r="J392">
        <f t="shared" si="73"/>
        <v>4.2453018609302342</v>
      </c>
      <c r="K392">
        <f>AVERAGE($D$2:$D$403)</f>
        <v>13.910463615920403</v>
      </c>
      <c r="L392">
        <f t="shared" si="72"/>
        <v>24.66071517929138</v>
      </c>
      <c r="M392">
        <f t="shared" si="74"/>
        <v>18.022587890417711</v>
      </c>
    </row>
    <row r="393" spans="1:13" x14ac:dyDescent="0.3">
      <c r="A393" s="3">
        <v>3016005</v>
      </c>
      <c r="B393" s="3">
        <v>53</v>
      </c>
      <c r="C393" s="3">
        <v>10.09042</v>
      </c>
      <c r="D393" s="3">
        <v>12.92338</v>
      </c>
      <c r="E393" s="3">
        <v>20</v>
      </c>
      <c r="F393" s="3">
        <v>25</v>
      </c>
      <c r="G393" s="3">
        <v>14.12</v>
      </c>
      <c r="H393">
        <f t="shared" si="70"/>
        <v>12.413730855539988</v>
      </c>
      <c r="I393">
        <f t="shared" si="71"/>
        <v>0.50964914446001153</v>
      </c>
      <c r="J393">
        <f t="shared" si="73"/>
        <v>0.50964914446001153</v>
      </c>
      <c r="K393">
        <f>AVERAGE($D$2:$D$403)</f>
        <v>13.910463615920403</v>
      </c>
      <c r="L393">
        <f t="shared" si="72"/>
        <v>0.97433406481849738</v>
      </c>
      <c r="M393">
        <f t="shared" si="74"/>
        <v>0.25974225044882171</v>
      </c>
    </row>
    <row r="394" spans="1:13" x14ac:dyDescent="0.3">
      <c r="A394" s="3">
        <v>3016005</v>
      </c>
      <c r="B394" s="3">
        <v>35</v>
      </c>
      <c r="C394" s="3">
        <v>8.2760569999999998</v>
      </c>
      <c r="D394" s="3">
        <v>13.71916</v>
      </c>
      <c r="E394" s="3">
        <v>20</v>
      </c>
      <c r="F394" s="3">
        <v>25</v>
      </c>
      <c r="G394" s="3">
        <v>14.12</v>
      </c>
      <c r="H394">
        <f t="shared" si="70"/>
        <v>10.181612276110183</v>
      </c>
      <c r="I394">
        <f t="shared" si="71"/>
        <v>3.5375477238898174</v>
      </c>
      <c r="J394">
        <f t="shared" si="73"/>
        <v>3.5375477238898174</v>
      </c>
      <c r="K394">
        <f>AVERAGE($D$2:$D$403)</f>
        <v>13.910463615920403</v>
      </c>
      <c r="L394">
        <f t="shared" si="72"/>
        <v>3.6597073464220774E-2</v>
      </c>
      <c r="M394">
        <f t="shared" si="74"/>
        <v>12.514243898798028</v>
      </c>
    </row>
    <row r="395" spans="1:13" x14ac:dyDescent="0.3">
      <c r="A395" s="3">
        <v>3016005</v>
      </c>
      <c r="B395" s="3">
        <v>46</v>
      </c>
      <c r="C395" s="3">
        <v>5.5704229999999999</v>
      </c>
      <c r="D395" s="3">
        <v>11.23634</v>
      </c>
      <c r="E395" s="3">
        <v>20</v>
      </c>
      <c r="F395" s="3">
        <v>25</v>
      </c>
      <c r="G395" s="3">
        <v>14.12</v>
      </c>
      <c r="H395">
        <f t="shared" si="70"/>
        <v>6.8530082864251076</v>
      </c>
      <c r="I395">
        <f t="shared" si="71"/>
        <v>4.3833317135748926</v>
      </c>
      <c r="J395">
        <f t="shared" si="73"/>
        <v>4.3833317135748926</v>
      </c>
      <c r="K395">
        <f>AVERAGE($D$2:$D$403)</f>
        <v>13.910463615920403</v>
      </c>
      <c r="L395">
        <f t="shared" si="72"/>
        <v>7.1509371132232085</v>
      </c>
      <c r="M395">
        <f t="shared" si="74"/>
        <v>19.213596911231406</v>
      </c>
    </row>
    <row r="396" spans="1:13" x14ac:dyDescent="0.3">
      <c r="A396" s="3">
        <v>3016005</v>
      </c>
      <c r="B396" s="3">
        <v>58</v>
      </c>
      <c r="C396" s="3">
        <v>12.541410000000001</v>
      </c>
      <c r="D396" s="3">
        <v>17.920850000000002</v>
      </c>
      <c r="E396" s="3">
        <v>20</v>
      </c>
      <c r="F396" s="3">
        <v>25</v>
      </c>
      <c r="G396" s="3">
        <v>14.12</v>
      </c>
      <c r="H396">
        <f t="shared" si="70"/>
        <v>15.429059274933827</v>
      </c>
      <c r="I396">
        <f t="shared" si="71"/>
        <v>2.4917907250661742</v>
      </c>
      <c r="J396">
        <f t="shared" si="73"/>
        <v>2.4917907250661742</v>
      </c>
      <c r="K396">
        <f>AVERAGE($D$2:$D$403)</f>
        <v>13.910463615920403</v>
      </c>
      <c r="L396">
        <f t="shared" si="72"/>
        <v>16.083198949611038</v>
      </c>
      <c r="M396">
        <f t="shared" si="74"/>
        <v>6.20902101752581</v>
      </c>
    </row>
    <row r="397" spans="1:13" x14ac:dyDescent="0.3">
      <c r="A397" s="3">
        <v>3016005</v>
      </c>
      <c r="B397" s="3">
        <v>56</v>
      </c>
      <c r="C397" s="3">
        <v>11.23634</v>
      </c>
      <c r="D397" s="3">
        <v>16.392959999999999</v>
      </c>
      <c r="E397" s="3">
        <v>20</v>
      </c>
      <c r="F397" s="3">
        <v>25</v>
      </c>
      <c r="G397" s="3">
        <v>14.12</v>
      </c>
      <c r="H397">
        <f t="shared" si="70"/>
        <v>13.823497987332361</v>
      </c>
      <c r="I397">
        <f t="shared" si="71"/>
        <v>2.5694620126676373</v>
      </c>
      <c r="J397">
        <f t="shared" si="73"/>
        <v>2.5694620126676373</v>
      </c>
      <c r="K397">
        <f>AVERAGE($D$2:$D$403)</f>
        <v>13.910463615920403</v>
      </c>
      <c r="L397">
        <f t="shared" si="72"/>
        <v>6.1627882969682686</v>
      </c>
      <c r="M397">
        <f t="shared" si="74"/>
        <v>6.6021350345420258</v>
      </c>
    </row>
    <row r="398" spans="1:13" x14ac:dyDescent="0.3">
      <c r="A398" s="3">
        <v>3016005</v>
      </c>
      <c r="B398" s="3">
        <v>54</v>
      </c>
      <c r="C398" s="3">
        <v>13.27352</v>
      </c>
      <c r="D398" s="3">
        <v>18.33465</v>
      </c>
      <c r="E398" s="3">
        <v>20</v>
      </c>
      <c r="F398" s="3">
        <v>25</v>
      </c>
      <c r="G398" s="3">
        <v>14.12</v>
      </c>
      <c r="H398">
        <f t="shared" si="70"/>
        <v>16.329736996639102</v>
      </c>
      <c r="I398">
        <f t="shared" si="71"/>
        <v>2.0049130033608975</v>
      </c>
      <c r="J398">
        <f t="shared" si="73"/>
        <v>2.0049130033608975</v>
      </c>
      <c r="K398">
        <f>AVERAGE($D$2:$D$403)</f>
        <v>13.910463615920403</v>
      </c>
      <c r="L398">
        <f t="shared" si="72"/>
        <v>19.573425161075303</v>
      </c>
      <c r="M398">
        <f t="shared" si="74"/>
        <v>4.0196761510456138</v>
      </c>
    </row>
    <row r="399" spans="1:13" x14ac:dyDescent="0.3">
      <c r="A399" s="3">
        <v>3016005</v>
      </c>
      <c r="B399" s="3">
        <v>52</v>
      </c>
      <c r="C399" s="3">
        <v>10.82254</v>
      </c>
      <c r="D399" s="3">
        <v>14.960559999999999</v>
      </c>
      <c r="E399" s="3">
        <v>20</v>
      </c>
      <c r="F399" s="3">
        <v>25</v>
      </c>
      <c r="G399" s="3">
        <v>14.12</v>
      </c>
      <c r="H399">
        <f t="shared" si="70"/>
        <v>13.314420879736993</v>
      </c>
      <c r="I399">
        <f t="shared" si="71"/>
        <v>1.6461391202630065</v>
      </c>
      <c r="J399">
        <f t="shared" si="73"/>
        <v>1.6461391202630065</v>
      </c>
      <c r="K399">
        <f>AVERAGE($D$2:$D$403)</f>
        <v>13.910463615920403</v>
      </c>
      <c r="L399">
        <f t="shared" si="72"/>
        <v>1.1027024158570435</v>
      </c>
      <c r="M399">
        <f t="shared" si="74"/>
        <v>2.7097740032602649</v>
      </c>
    </row>
    <row r="400" spans="1:13" x14ac:dyDescent="0.3">
      <c r="A400" s="3">
        <v>3016005</v>
      </c>
      <c r="B400" s="3">
        <v>50</v>
      </c>
      <c r="C400" s="3">
        <v>13.528169999999999</v>
      </c>
      <c r="D400" s="3">
        <v>21.708729999999999</v>
      </c>
      <c r="E400" s="3">
        <v>20</v>
      </c>
      <c r="F400" s="3">
        <v>25</v>
      </c>
      <c r="G400" s="3">
        <v>14.12</v>
      </c>
      <c r="H400">
        <f t="shared" si="70"/>
        <v>16.64301994842538</v>
      </c>
      <c r="I400">
        <f t="shared" si="71"/>
        <v>5.0657100515746194</v>
      </c>
      <c r="J400">
        <f t="shared" si="73"/>
        <v>5.0657100515746194</v>
      </c>
      <c r="K400">
        <f>AVERAGE($D$2:$D$403)</f>
        <v>13.910463615920403</v>
      </c>
      <c r="L400">
        <f t="shared" si="72"/>
        <v>60.812958597065865</v>
      </c>
      <c r="M400">
        <f t="shared" si="74"/>
        <v>25.661418326624133</v>
      </c>
    </row>
    <row r="401" spans="1:13" x14ac:dyDescent="0.3">
      <c r="A401" s="3">
        <v>3016005</v>
      </c>
      <c r="B401" s="3">
        <v>5</v>
      </c>
      <c r="C401" s="3">
        <v>14.38761</v>
      </c>
      <c r="D401" s="3">
        <v>18.239159999999998</v>
      </c>
      <c r="E401" s="3">
        <v>20</v>
      </c>
      <c r="F401" s="3">
        <v>25</v>
      </c>
      <c r="G401" s="3">
        <v>14.12</v>
      </c>
      <c r="H401">
        <f t="shared" si="70"/>
        <v>17.70034529726966</v>
      </c>
      <c r="I401">
        <f t="shared" si="71"/>
        <v>0.53881470273033827</v>
      </c>
      <c r="J401">
        <f t="shared" si="73"/>
        <v>0.53881470273033827</v>
      </c>
      <c r="K401">
        <f>AVERAGE($D$2:$D$403)</f>
        <v>13.910463615920403</v>
      </c>
      <c r="L401">
        <f t="shared" si="72"/>
        <v>18.737612385543766</v>
      </c>
      <c r="M401">
        <f t="shared" si="74"/>
        <v>0.2903212838783828</v>
      </c>
    </row>
    <row r="402" spans="1:13" x14ac:dyDescent="0.3">
      <c r="A402" s="3">
        <v>3016005</v>
      </c>
      <c r="B402" s="3">
        <v>49</v>
      </c>
      <c r="C402" s="3">
        <v>7.7985920000000002</v>
      </c>
      <c r="D402" s="3">
        <v>10.40873</v>
      </c>
      <c r="E402" s="3">
        <v>20</v>
      </c>
      <c r="F402" s="3">
        <v>25</v>
      </c>
      <c r="G402" s="3">
        <v>14.12</v>
      </c>
      <c r="H402">
        <f t="shared" si="70"/>
        <v>9.5942113549453154</v>
      </c>
      <c r="I402">
        <f t="shared" si="71"/>
        <v>0.81451864505468485</v>
      </c>
      <c r="J402">
        <f t="shared" si="73"/>
        <v>0.81451864505468485</v>
      </c>
      <c r="K402">
        <f>AVERAGE($D$2:$D$403)</f>
        <v>13.910463615920403</v>
      </c>
      <c r="L402">
        <f t="shared" si="72"/>
        <v>12.262138316866977</v>
      </c>
      <c r="M402">
        <f t="shared" si="74"/>
        <v>0.6634406231417197</v>
      </c>
    </row>
    <row r="403" spans="1:13" x14ac:dyDescent="0.3">
      <c r="A403" s="3">
        <v>3016005</v>
      </c>
      <c r="B403" s="3">
        <v>48</v>
      </c>
      <c r="C403" s="3">
        <v>7.7030989999999999</v>
      </c>
      <c r="D403" s="3">
        <v>12.76423</v>
      </c>
      <c r="E403" s="3">
        <v>20</v>
      </c>
      <c r="F403" s="3">
        <v>25</v>
      </c>
      <c r="G403" s="3">
        <v>14.12</v>
      </c>
      <c r="H403">
        <f t="shared" si="70"/>
        <v>9.4767311707123429</v>
      </c>
      <c r="I403">
        <f t="shared" si="71"/>
        <v>3.2874988292876566</v>
      </c>
      <c r="J403">
        <f t="shared" si="73"/>
        <v>3.2874988292876566</v>
      </c>
      <c r="K403">
        <f>AVERAGE($D$2:$D$403)</f>
        <v>13.910463615920403</v>
      </c>
      <c r="L403">
        <f t="shared" si="72"/>
        <v>1.3138515022659623</v>
      </c>
      <c r="M403">
        <f t="shared" si="74"/>
        <v>10.807648552567713</v>
      </c>
    </row>
    <row r="404" spans="1:13" x14ac:dyDescent="0.3">
      <c r="H404" s="5" t="s">
        <v>12</v>
      </c>
      <c r="I404" s="5">
        <f>AVERAGE(I2:I403)</f>
        <v>1.3386606408725814</v>
      </c>
      <c r="J404" s="5">
        <f>AVERAGE(J2:J403)</f>
        <v>2.1543513680426303</v>
      </c>
    </row>
    <row r="405" spans="1:13" x14ac:dyDescent="0.3">
      <c r="H405" s="5" t="s">
        <v>13</v>
      </c>
      <c r="I405" s="5">
        <f>_xlfn.PERCENTILE.EXC(I2:I403,0.05)</f>
        <v>-2.4888876325817497</v>
      </c>
      <c r="J405" s="5"/>
    </row>
    <row r="406" spans="1:13" x14ac:dyDescent="0.3">
      <c r="H406" s="5" t="s">
        <v>14</v>
      </c>
      <c r="I406" s="5">
        <f>_xlfn.PERCENTILE.EXC(I2:I403,0.5)</f>
        <v>1.301621147372348</v>
      </c>
      <c r="J406" s="5"/>
    </row>
    <row r="407" spans="1:13" x14ac:dyDescent="0.3">
      <c r="H407" s="5" t="s">
        <v>15</v>
      </c>
      <c r="I407" s="5">
        <f>_xlfn.PERCENTILE.EXC(I2:I403,0.95)</f>
        <v>5.6254023933637596</v>
      </c>
      <c r="J407" s="5"/>
    </row>
  </sheetData>
  <autoFilter ref="A1:G407" xr:uid="{84A89591-431F-40A5-92A6-0F1D4D5EC9BF}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F7F77-5B17-4A2A-85ED-4DEFA1077EF3}">
  <dimension ref="A1:N407"/>
  <sheetViews>
    <sheetView topLeftCell="A383" workbookViewId="0">
      <selection activeCell="N2" sqref="N2"/>
    </sheetView>
  </sheetViews>
  <sheetFormatPr defaultRowHeight="14.4" x14ac:dyDescent="0.3"/>
  <cols>
    <col min="9" max="9" width="9.5546875" customWidth="1"/>
    <col min="10" max="10" width="11" bestFit="1" customWidth="1"/>
    <col min="12" max="12" width="12" bestFit="1" customWidth="1"/>
    <col min="13" max="13" width="11.21875" bestFit="1" customWidth="1"/>
    <col min="14" max="14" width="12" bestFit="1" customWidth="1"/>
  </cols>
  <sheetData>
    <row r="1" spans="1:14" x14ac:dyDescent="0.3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2</v>
      </c>
      <c r="H1" s="4" t="s">
        <v>22</v>
      </c>
      <c r="I1" s="4" t="s">
        <v>23</v>
      </c>
      <c r="J1" s="4" t="s">
        <v>24</v>
      </c>
      <c r="K1" s="4" t="s">
        <v>16</v>
      </c>
      <c r="L1" s="4" t="s">
        <v>18</v>
      </c>
      <c r="M1" s="4" t="s">
        <v>25</v>
      </c>
      <c r="N1" s="6" t="s">
        <v>26</v>
      </c>
    </row>
    <row r="2" spans="1:14" x14ac:dyDescent="0.3">
      <c r="A2" s="2">
        <v>3009002</v>
      </c>
      <c r="B2" s="2">
        <v>21</v>
      </c>
      <c r="C2" s="2">
        <v>12.1</v>
      </c>
      <c r="D2" s="2">
        <v>17.34789</v>
      </c>
      <c r="E2" s="2">
        <v>15</v>
      </c>
      <c r="F2" s="2">
        <v>21</v>
      </c>
      <c r="G2" s="2">
        <v>18.02</v>
      </c>
      <c r="H2">
        <f t="shared" ref="H2:H7" si="0">C2*EXP(-(128.94214-5.97953*G2)*(1/(F2^1.0767)-1/(E2^1.0767)))</f>
        <v>17.150483285412545</v>
      </c>
      <c r="I2">
        <f t="shared" ref="I2:I7" si="1">D2-H2</f>
        <v>0.19740671458745496</v>
      </c>
      <c r="J2">
        <f t="shared" ref="J2:J8" si="2">ABS(I2)</f>
        <v>0.19740671458745496</v>
      </c>
      <c r="K2">
        <f>AVERAGE($D$2:$D$403)</f>
        <v>13.910463615920403</v>
      </c>
      <c r="L2">
        <f t="shared" ref="L2:L7" si="3">(D2-K2)^2</f>
        <v>11.815900145966532</v>
      </c>
      <c r="M2">
        <f t="shared" ref="M2:M8" si="4">I2^2</f>
        <v>3.89694109642129E-2</v>
      </c>
      <c r="N2" s="5">
        <f>1-SUM(M2:M4635)/SUM(L2:L4635)</f>
        <v>0.82814416942888802</v>
      </c>
    </row>
    <row r="3" spans="1:14" x14ac:dyDescent="0.3">
      <c r="A3" s="2">
        <v>3009002</v>
      </c>
      <c r="B3" s="2">
        <v>33</v>
      </c>
      <c r="C3" s="2">
        <v>13.3</v>
      </c>
      <c r="D3" s="2">
        <v>17.889019999999999</v>
      </c>
      <c r="E3" s="2">
        <v>15</v>
      </c>
      <c r="F3" s="2">
        <v>21</v>
      </c>
      <c r="G3" s="2">
        <v>18.02</v>
      </c>
      <c r="H3">
        <f t="shared" si="0"/>
        <v>18.851357660825361</v>
      </c>
      <c r="I3">
        <f t="shared" si="1"/>
        <v>-0.96233766082536221</v>
      </c>
      <c r="J3">
        <f t="shared" si="2"/>
        <v>0.96233766082536221</v>
      </c>
      <c r="K3">
        <f>AVERAGE($D$2:$D$403)</f>
        <v>13.910463615920403</v>
      </c>
      <c r="L3">
        <f t="shared" si="3"/>
        <v>15.828910901300508</v>
      </c>
      <c r="M3">
        <f t="shared" si="4"/>
        <v>0.92609377344282984</v>
      </c>
    </row>
    <row r="4" spans="1:14" x14ac:dyDescent="0.3">
      <c r="A4" s="2">
        <v>3009002</v>
      </c>
      <c r="B4" s="2">
        <v>10</v>
      </c>
      <c r="C4" s="2">
        <v>16.350000000000001</v>
      </c>
      <c r="D4" s="2">
        <v>24.22</v>
      </c>
      <c r="E4" s="2">
        <v>15</v>
      </c>
      <c r="F4" s="2">
        <v>21</v>
      </c>
      <c r="G4" s="2">
        <v>18.02</v>
      </c>
      <c r="H4">
        <f t="shared" si="0"/>
        <v>23.174413364999598</v>
      </c>
      <c r="I4">
        <f t="shared" si="1"/>
        <v>1.0455866350004008</v>
      </c>
      <c r="J4">
        <f t="shared" si="2"/>
        <v>1.0455866350004008</v>
      </c>
      <c r="K4">
        <f>AVERAGE($D$2:$D$403)</f>
        <v>13.910463615920403</v>
      </c>
      <c r="L4">
        <f t="shared" si="3"/>
        <v>106.28654045466099</v>
      </c>
      <c r="M4">
        <f t="shared" si="4"/>
        <v>1.0932514112914615</v>
      </c>
    </row>
    <row r="5" spans="1:14" x14ac:dyDescent="0.3">
      <c r="A5" s="2">
        <v>3009002</v>
      </c>
      <c r="B5" s="2">
        <v>15</v>
      </c>
      <c r="C5" s="2">
        <v>16.649999999999999</v>
      </c>
      <c r="D5" s="2">
        <v>23.65</v>
      </c>
      <c r="E5" s="2">
        <v>15</v>
      </c>
      <c r="F5" s="2">
        <v>21</v>
      </c>
      <c r="G5" s="2">
        <v>18.02</v>
      </c>
      <c r="H5">
        <f t="shared" si="0"/>
        <v>23.599631958852797</v>
      </c>
      <c r="I5">
        <f t="shared" si="1"/>
        <v>5.0368041147201836E-2</v>
      </c>
      <c r="J5">
        <f t="shared" si="2"/>
        <v>5.0368041147201836E-2</v>
      </c>
      <c r="K5">
        <f>AVERAGE($D$2:$D$403)</f>
        <v>13.910463615920403</v>
      </c>
      <c r="L5">
        <f t="shared" si="3"/>
        <v>94.858568976810247</v>
      </c>
      <c r="M5">
        <f t="shared" si="4"/>
        <v>2.5369395690062174E-3</v>
      </c>
    </row>
    <row r="6" spans="1:14" x14ac:dyDescent="0.3">
      <c r="A6" s="2">
        <v>3009002</v>
      </c>
      <c r="B6" s="2">
        <v>17</v>
      </c>
      <c r="C6" s="2">
        <v>14.7</v>
      </c>
      <c r="D6" s="2">
        <v>22.8</v>
      </c>
      <c r="E6" s="2">
        <v>15</v>
      </c>
      <c r="F6" s="2">
        <v>21</v>
      </c>
      <c r="G6" s="2">
        <v>18.02</v>
      </c>
      <c r="H6">
        <f t="shared" si="0"/>
        <v>20.835711098806975</v>
      </c>
      <c r="I6">
        <f t="shared" si="1"/>
        <v>1.9642889011930258</v>
      </c>
      <c r="J6">
        <f t="shared" si="2"/>
        <v>1.9642889011930258</v>
      </c>
      <c r="K6">
        <f>AVERAGE($D$2:$D$403)</f>
        <v>13.910463615920403</v>
      </c>
      <c r="L6">
        <f t="shared" si="3"/>
        <v>79.023857123874976</v>
      </c>
      <c r="M6">
        <f t="shared" si="4"/>
        <v>3.8584308873501048</v>
      </c>
    </row>
    <row r="7" spans="1:14" x14ac:dyDescent="0.3">
      <c r="A7" s="2">
        <v>3009002</v>
      </c>
      <c r="B7" s="2">
        <v>2</v>
      </c>
      <c r="C7" s="2">
        <v>10.15</v>
      </c>
      <c r="D7" s="2">
        <v>19.899999999999999</v>
      </c>
      <c r="E7" s="2">
        <v>15</v>
      </c>
      <c r="F7" s="2">
        <v>21</v>
      </c>
      <c r="G7" s="2">
        <v>18.02</v>
      </c>
      <c r="H7">
        <f t="shared" si="0"/>
        <v>14.386562425366723</v>
      </c>
      <c r="I7">
        <f t="shared" si="1"/>
        <v>5.5134375746332758</v>
      </c>
      <c r="J7">
        <f t="shared" si="2"/>
        <v>5.5134375746332758</v>
      </c>
      <c r="K7">
        <f>AVERAGE($D$2:$D$403)</f>
        <v>13.910463615920403</v>
      </c>
      <c r="L7">
        <f t="shared" si="3"/>
        <v>35.87454609621328</v>
      </c>
      <c r="M7">
        <f t="shared" si="4"/>
        <v>30.397993889378057</v>
      </c>
    </row>
    <row r="8" spans="1:14" x14ac:dyDescent="0.3">
      <c r="A8" s="2">
        <v>3009002</v>
      </c>
      <c r="B8" s="2">
        <v>26</v>
      </c>
      <c r="C8" s="2">
        <v>13.85</v>
      </c>
      <c r="D8" s="2">
        <v>20.65831</v>
      </c>
      <c r="E8" s="2">
        <v>15</v>
      </c>
      <c r="F8" s="2">
        <v>21</v>
      </c>
      <c r="G8" s="2">
        <v>18.02</v>
      </c>
      <c r="H8">
        <f t="shared" ref="H8:H33" si="5">C8*EXP(-(128.94214-5.97953*G8)*(1/(F8^1.0767)-1/(E8^1.0767)))</f>
        <v>19.630925082889565</v>
      </c>
      <c r="I8">
        <f t="shared" ref="I8:I33" si="6">D8-H8</f>
        <v>1.0273849171104352</v>
      </c>
      <c r="J8">
        <f t="shared" si="2"/>
        <v>1.0273849171104352</v>
      </c>
      <c r="K8">
        <f>AVERAGE($D$2:$D$403)</f>
        <v>13.910463615920403</v>
      </c>
      <c r="L8">
        <f t="shared" ref="L8:L33" si="7">(D8-K8)^2</f>
        <v>45.533430823136101</v>
      </c>
      <c r="M8">
        <f t="shared" si="4"/>
        <v>1.0555197679060158</v>
      </c>
    </row>
    <row r="9" spans="1:14" x14ac:dyDescent="0.3">
      <c r="A9" s="2">
        <v>3009002</v>
      </c>
      <c r="B9" s="2">
        <v>1</v>
      </c>
      <c r="C9" s="2">
        <v>9.9499999999999993</v>
      </c>
      <c r="D9" s="2">
        <v>19.03</v>
      </c>
      <c r="E9" s="2">
        <v>15</v>
      </c>
      <c r="F9" s="2">
        <v>21</v>
      </c>
      <c r="G9" s="2">
        <v>18.02</v>
      </c>
      <c r="H9">
        <f t="shared" si="5"/>
        <v>14.103083362797918</v>
      </c>
      <c r="I9">
        <f t="shared" si="6"/>
        <v>4.9269166372020834</v>
      </c>
      <c r="J9">
        <f t="shared" ref="J9:J33" si="8">ABS(I9)</f>
        <v>4.9269166372020834</v>
      </c>
      <c r="K9">
        <f>AVERAGE($D$2:$D$403)</f>
        <v>13.910463615920403</v>
      </c>
      <c r="L9">
        <f t="shared" si="7"/>
        <v>26.209652787914809</v>
      </c>
      <c r="M9">
        <f t="shared" ref="M9:M33" si="9">I9^2</f>
        <v>24.274507549938686</v>
      </c>
    </row>
    <row r="10" spans="1:14" x14ac:dyDescent="0.3">
      <c r="A10" s="2">
        <v>3009002</v>
      </c>
      <c r="B10" s="2">
        <v>22</v>
      </c>
      <c r="C10" s="2">
        <v>16.100000000000001</v>
      </c>
      <c r="D10" s="2">
        <v>21.35859</v>
      </c>
      <c r="E10" s="2">
        <v>15</v>
      </c>
      <c r="F10" s="2">
        <v>21</v>
      </c>
      <c r="G10" s="2">
        <v>18.02</v>
      </c>
      <c r="H10">
        <f t="shared" si="5"/>
        <v>22.820064536788596</v>
      </c>
      <c r="I10">
        <f t="shared" si="6"/>
        <v>-1.4614745367885966</v>
      </c>
      <c r="J10">
        <f t="shared" si="8"/>
        <v>1.4614745367885966</v>
      </c>
      <c r="K10">
        <f>AVERAGE($D$2:$D$403)</f>
        <v>13.910463615920403</v>
      </c>
      <c r="L10">
        <f t="shared" si="7"/>
        <v>55.474586633222607</v>
      </c>
      <c r="M10">
        <f t="shared" si="9"/>
        <v>2.1359078216814429</v>
      </c>
    </row>
    <row r="11" spans="1:14" x14ac:dyDescent="0.3">
      <c r="A11" s="2">
        <v>3009002</v>
      </c>
      <c r="B11" s="2">
        <v>23</v>
      </c>
      <c r="C11" s="2">
        <v>14.65</v>
      </c>
      <c r="D11" s="2">
        <v>21.454090000000001</v>
      </c>
      <c r="E11" s="2">
        <v>15</v>
      </c>
      <c r="F11" s="2">
        <v>21</v>
      </c>
      <c r="G11" s="2">
        <v>18.02</v>
      </c>
      <c r="H11">
        <f t="shared" si="5"/>
        <v>20.764841333164775</v>
      </c>
      <c r="I11">
        <f t="shared" si="6"/>
        <v>0.68924866683522623</v>
      </c>
      <c r="J11">
        <f t="shared" si="8"/>
        <v>0.68924866683522623</v>
      </c>
      <c r="K11">
        <f>AVERAGE($D$2:$D$403)</f>
        <v>13.910463615920403</v>
      </c>
      <c r="L11">
        <f t="shared" si="7"/>
        <v>56.906299022581834</v>
      </c>
      <c r="M11">
        <f t="shared" si="9"/>
        <v>0.47506372473413666</v>
      </c>
    </row>
    <row r="12" spans="1:14" x14ac:dyDescent="0.3">
      <c r="A12" s="2">
        <v>3009002</v>
      </c>
      <c r="B12" s="2">
        <v>25</v>
      </c>
      <c r="C12" s="2">
        <v>13.6</v>
      </c>
      <c r="D12" s="2">
        <v>20.276340000000001</v>
      </c>
      <c r="E12" s="2">
        <v>15</v>
      </c>
      <c r="F12" s="2">
        <v>21</v>
      </c>
      <c r="G12" s="2">
        <v>18.02</v>
      </c>
      <c r="H12">
        <f t="shared" si="5"/>
        <v>19.276576254678563</v>
      </c>
      <c r="I12">
        <f t="shared" si="6"/>
        <v>0.99976374532143808</v>
      </c>
      <c r="J12">
        <f t="shared" si="8"/>
        <v>0.99976374532143808</v>
      </c>
      <c r="K12">
        <f>AVERAGE($D$2:$D$403)</f>
        <v>13.910463615920403</v>
      </c>
      <c r="L12">
        <f t="shared" si="7"/>
        <v>40.524382137382347</v>
      </c>
      <c r="M12">
        <f t="shared" si="9"/>
        <v>0.99952754645914932</v>
      </c>
    </row>
    <row r="13" spans="1:14" x14ac:dyDescent="0.3">
      <c r="A13" s="2">
        <v>3009002</v>
      </c>
      <c r="B13" s="2">
        <v>20</v>
      </c>
      <c r="C13" s="2">
        <v>11.7</v>
      </c>
      <c r="D13" s="2">
        <v>19.576059999999998</v>
      </c>
      <c r="E13" s="2">
        <v>15</v>
      </c>
      <c r="F13" s="2">
        <v>21</v>
      </c>
      <c r="G13" s="2">
        <v>18.02</v>
      </c>
      <c r="H13">
        <f t="shared" si="5"/>
        <v>16.583525160274938</v>
      </c>
      <c r="I13">
        <f t="shared" si="6"/>
        <v>2.9925348397250602</v>
      </c>
      <c r="J13">
        <f t="shared" si="8"/>
        <v>2.9925348397250602</v>
      </c>
      <c r="K13">
        <f>AVERAGE($D$2:$D$403)</f>
        <v>13.910463615920403</v>
      </c>
      <c r="L13">
        <f t="shared" si="7"/>
        <v>32.098982387295791</v>
      </c>
      <c r="M13">
        <f t="shared" si="9"/>
        <v>8.9552647669682912</v>
      </c>
    </row>
    <row r="14" spans="1:14" x14ac:dyDescent="0.3">
      <c r="A14" s="2">
        <v>3009002</v>
      </c>
      <c r="B14" s="2">
        <v>29</v>
      </c>
      <c r="C14" s="2">
        <v>16.3</v>
      </c>
      <c r="D14" s="2">
        <v>25.17831</v>
      </c>
      <c r="E14" s="2">
        <v>15</v>
      </c>
      <c r="F14" s="2">
        <v>21</v>
      </c>
      <c r="G14" s="2">
        <v>18.02</v>
      </c>
      <c r="H14">
        <f t="shared" si="5"/>
        <v>23.103543599357398</v>
      </c>
      <c r="I14">
        <f t="shared" si="6"/>
        <v>2.0747664006426021</v>
      </c>
      <c r="J14">
        <f t="shared" si="8"/>
        <v>2.0747664006426021</v>
      </c>
      <c r="K14">
        <f>AVERAGE($D$2:$D$403)</f>
        <v>13.910463615920403</v>
      </c>
      <c r="L14">
        <f t="shared" si="7"/>
        <v>126.96436213521565</v>
      </c>
      <c r="M14">
        <f t="shared" si="9"/>
        <v>4.3046556172354586</v>
      </c>
    </row>
    <row r="15" spans="1:14" x14ac:dyDescent="0.3">
      <c r="A15" s="2">
        <v>3009002</v>
      </c>
      <c r="B15" s="2">
        <v>13</v>
      </c>
      <c r="C15" s="2">
        <v>12.9</v>
      </c>
      <c r="D15" s="2">
        <v>21.8</v>
      </c>
      <c r="E15" s="2">
        <v>15</v>
      </c>
      <c r="F15" s="2">
        <v>21</v>
      </c>
      <c r="G15" s="2">
        <v>18.02</v>
      </c>
      <c r="H15">
        <f t="shared" si="5"/>
        <v>18.284399535687754</v>
      </c>
      <c r="I15">
        <f t="shared" si="6"/>
        <v>3.5156004643122465</v>
      </c>
      <c r="J15">
        <f t="shared" si="8"/>
        <v>3.5156004643122465</v>
      </c>
      <c r="K15">
        <f>AVERAGE($D$2:$D$403)</f>
        <v>13.910463615920403</v>
      </c>
      <c r="L15">
        <f t="shared" si="7"/>
        <v>62.24478435571578</v>
      </c>
      <c r="M15">
        <f t="shared" si="9"/>
        <v>12.359446624672483</v>
      </c>
    </row>
    <row r="16" spans="1:14" x14ac:dyDescent="0.3">
      <c r="A16" s="2">
        <v>3009002</v>
      </c>
      <c r="B16" s="2">
        <v>16</v>
      </c>
      <c r="C16" s="2">
        <v>12.85</v>
      </c>
      <c r="D16" s="2">
        <v>19.350000000000001</v>
      </c>
      <c r="E16" s="2">
        <v>15</v>
      </c>
      <c r="F16" s="2">
        <v>21</v>
      </c>
      <c r="G16" s="2">
        <v>18.02</v>
      </c>
      <c r="H16">
        <f t="shared" si="5"/>
        <v>18.213529770045554</v>
      </c>
      <c r="I16">
        <f t="shared" si="6"/>
        <v>1.1364702299544476</v>
      </c>
      <c r="J16">
        <f t="shared" si="8"/>
        <v>1.1364702299544476</v>
      </c>
      <c r="K16">
        <f>AVERAGE($D$2:$D$403)</f>
        <v>13.910463615920403</v>
      </c>
      <c r="L16">
        <f t="shared" si="7"/>
        <v>29.588556073725755</v>
      </c>
      <c r="M16">
        <f t="shared" si="9"/>
        <v>1.291564583572715</v>
      </c>
    </row>
    <row r="17" spans="1:13" x14ac:dyDescent="0.3">
      <c r="A17" s="2">
        <v>3009002</v>
      </c>
      <c r="B17" s="2">
        <v>27</v>
      </c>
      <c r="C17" s="2">
        <v>15.9</v>
      </c>
      <c r="D17" s="2">
        <v>22.31352</v>
      </c>
      <c r="E17" s="2">
        <v>15</v>
      </c>
      <c r="F17" s="2">
        <v>21</v>
      </c>
      <c r="G17" s="2">
        <v>18.02</v>
      </c>
      <c r="H17">
        <f t="shared" si="5"/>
        <v>22.536585474219791</v>
      </c>
      <c r="I17">
        <f t="shared" si="6"/>
        <v>-0.22306547421979062</v>
      </c>
      <c r="J17">
        <f t="shared" si="8"/>
        <v>0.22306547421979062</v>
      </c>
      <c r="K17">
        <f>AVERAGE($D$2:$D$403)</f>
        <v>13.910463615920403</v>
      </c>
      <c r="L17">
        <f t="shared" si="7"/>
        <v>70.61135659402089</v>
      </c>
      <c r="M17">
        <f t="shared" si="9"/>
        <v>4.975820578890007E-2</v>
      </c>
    </row>
    <row r="18" spans="1:13" x14ac:dyDescent="0.3">
      <c r="A18" s="2">
        <v>3009002</v>
      </c>
      <c r="B18" s="2">
        <v>40</v>
      </c>
      <c r="C18" s="2">
        <v>15.7</v>
      </c>
      <c r="D18" s="2">
        <v>25.114650000000001</v>
      </c>
      <c r="E18" s="2">
        <v>15</v>
      </c>
      <c r="F18" s="2">
        <v>21</v>
      </c>
      <c r="G18" s="2">
        <v>18.02</v>
      </c>
      <c r="H18">
        <f t="shared" si="5"/>
        <v>22.253106411650986</v>
      </c>
      <c r="I18">
        <f t="shared" si="6"/>
        <v>2.861543588349015</v>
      </c>
      <c r="J18">
        <f t="shared" si="8"/>
        <v>2.861543588349015</v>
      </c>
      <c r="K18">
        <f>AVERAGE($D$2:$D$403)</f>
        <v>13.910463615920403</v>
      </c>
      <c r="L18">
        <f t="shared" si="7"/>
        <v>125.53379252919467</v>
      </c>
      <c r="M18">
        <f t="shared" si="9"/>
        <v>8.1884317080213567</v>
      </c>
    </row>
    <row r="19" spans="1:13" x14ac:dyDescent="0.3">
      <c r="A19" s="2">
        <v>3009002</v>
      </c>
      <c r="B19" s="2">
        <v>41</v>
      </c>
      <c r="C19" s="2">
        <v>11.55</v>
      </c>
      <c r="D19" s="2">
        <v>17.920850000000002</v>
      </c>
      <c r="E19" s="2">
        <v>15</v>
      </c>
      <c r="F19" s="2">
        <v>21</v>
      </c>
      <c r="G19" s="2">
        <v>18.02</v>
      </c>
      <c r="H19">
        <f t="shared" si="5"/>
        <v>16.37091586334834</v>
      </c>
      <c r="I19">
        <f t="shared" si="6"/>
        <v>1.549934136651661</v>
      </c>
      <c r="J19">
        <f t="shared" si="8"/>
        <v>1.549934136651661</v>
      </c>
      <c r="K19">
        <f>AVERAGE($D$2:$D$403)</f>
        <v>13.910463615920403</v>
      </c>
      <c r="L19">
        <f t="shared" si="7"/>
        <v>16.083198949611038</v>
      </c>
      <c r="M19">
        <f t="shared" si="9"/>
        <v>2.4022958279581297</v>
      </c>
    </row>
    <row r="20" spans="1:13" x14ac:dyDescent="0.3">
      <c r="A20" s="2">
        <v>3009002</v>
      </c>
      <c r="B20" s="2">
        <v>9</v>
      </c>
      <c r="C20" s="2">
        <v>18.899999999999999</v>
      </c>
      <c r="D20" s="2">
        <v>30.05</v>
      </c>
      <c r="E20" s="2">
        <v>15</v>
      </c>
      <c r="F20" s="2">
        <v>21</v>
      </c>
      <c r="G20" s="2">
        <v>18.02</v>
      </c>
      <c r="H20">
        <f t="shared" si="5"/>
        <v>26.788771412751824</v>
      </c>
      <c r="I20">
        <f t="shared" si="6"/>
        <v>3.2612285872481763</v>
      </c>
      <c r="J20">
        <f t="shared" si="8"/>
        <v>3.2612285872481763</v>
      </c>
      <c r="K20">
        <f>AVERAGE($D$2:$D$403)</f>
        <v>13.910463615920403</v>
      </c>
      <c r="L20">
        <f t="shared" si="7"/>
        <v>260.48463469302914</v>
      </c>
      <c r="M20">
        <f t="shared" si="9"/>
        <v>10.635611898284736</v>
      </c>
    </row>
    <row r="21" spans="1:13" x14ac:dyDescent="0.3">
      <c r="A21" s="2">
        <v>3009002</v>
      </c>
      <c r="B21" s="2">
        <v>35</v>
      </c>
      <c r="C21" s="2">
        <v>10.25</v>
      </c>
      <c r="D21" s="2">
        <v>21.294930000000001</v>
      </c>
      <c r="E21" s="2">
        <v>15</v>
      </c>
      <c r="F21" s="2">
        <v>21</v>
      </c>
      <c r="G21" s="2">
        <v>18.02</v>
      </c>
      <c r="H21">
        <f t="shared" si="5"/>
        <v>14.528301956651124</v>
      </c>
      <c r="I21">
        <f t="shared" si="6"/>
        <v>6.7666280433488772</v>
      </c>
      <c r="J21">
        <f t="shared" si="8"/>
        <v>6.7666280433488772</v>
      </c>
      <c r="K21">
        <f>AVERAGE($D$2:$D$403)</f>
        <v>13.910463615920403</v>
      </c>
      <c r="L21">
        <f t="shared" si="7"/>
        <v>54.530343777601615</v>
      </c>
      <c r="M21">
        <f t="shared" si="9"/>
        <v>45.787255077035454</v>
      </c>
    </row>
    <row r="22" spans="1:13" x14ac:dyDescent="0.3">
      <c r="A22" s="2">
        <v>3009002</v>
      </c>
      <c r="B22" s="2">
        <v>39</v>
      </c>
      <c r="C22" s="2">
        <v>14.25</v>
      </c>
      <c r="D22" s="2">
        <v>23.586760000000002</v>
      </c>
      <c r="E22" s="2">
        <v>15</v>
      </c>
      <c r="F22" s="2">
        <v>21</v>
      </c>
      <c r="G22" s="2">
        <v>18.02</v>
      </c>
      <c r="H22">
        <f t="shared" si="5"/>
        <v>20.197883208027172</v>
      </c>
      <c r="I22">
        <f t="shared" si="6"/>
        <v>3.3888767919728302</v>
      </c>
      <c r="J22">
        <f t="shared" si="8"/>
        <v>3.3888767919728302</v>
      </c>
      <c r="K22">
        <f>AVERAGE($D$2:$D$403)</f>
        <v>13.910463615920403</v>
      </c>
      <c r="L22">
        <f t="shared" si="7"/>
        <v>93.630711712551928</v>
      </c>
      <c r="M22">
        <f t="shared" si="9"/>
        <v>11.484485911172062</v>
      </c>
    </row>
    <row r="23" spans="1:13" x14ac:dyDescent="0.3">
      <c r="A23" s="2">
        <v>3009002</v>
      </c>
      <c r="B23" s="2">
        <v>42</v>
      </c>
      <c r="C23" s="2">
        <v>11.7</v>
      </c>
      <c r="D23" s="2">
        <v>17.411549999999998</v>
      </c>
      <c r="E23" s="2">
        <v>15</v>
      </c>
      <c r="F23" s="2">
        <v>21</v>
      </c>
      <c r="G23" s="2">
        <v>18.02</v>
      </c>
      <c r="H23">
        <f t="shared" si="5"/>
        <v>16.583525160274938</v>
      </c>
      <c r="I23">
        <f t="shared" si="6"/>
        <v>0.82802483972506025</v>
      </c>
      <c r="J23">
        <f t="shared" si="8"/>
        <v>0.82802483972506025</v>
      </c>
      <c r="K23">
        <f>AVERAGE($D$2:$D$403)</f>
        <v>13.910463615920403</v>
      </c>
      <c r="L23">
        <f t="shared" si="7"/>
        <v>12.257605868787538</v>
      </c>
      <c r="M23">
        <f t="shared" si="9"/>
        <v>0.68562513520171176</v>
      </c>
    </row>
    <row r="24" spans="1:13" x14ac:dyDescent="0.3">
      <c r="A24" s="2">
        <v>3009002</v>
      </c>
      <c r="B24" s="2">
        <v>44</v>
      </c>
      <c r="C24" s="2">
        <v>16</v>
      </c>
      <c r="D24" s="2">
        <v>22.186199999999999</v>
      </c>
      <c r="E24" s="2">
        <v>15</v>
      </c>
      <c r="F24" s="2">
        <v>21</v>
      </c>
      <c r="G24" s="2">
        <v>18.02</v>
      </c>
      <c r="H24">
        <f t="shared" si="5"/>
        <v>22.678325005504192</v>
      </c>
      <c r="I24">
        <f t="shared" si="6"/>
        <v>-0.49212500550419236</v>
      </c>
      <c r="J24">
        <f t="shared" si="8"/>
        <v>0.49212500550419236</v>
      </c>
      <c r="K24">
        <f>AVERAGE($D$2:$D$403)</f>
        <v>13.910463615920403</v>
      </c>
      <c r="L24">
        <f t="shared" si="7"/>
        <v>68.487812698778839</v>
      </c>
      <c r="M24">
        <f t="shared" si="9"/>
        <v>0.24218702104250137</v>
      </c>
    </row>
    <row r="25" spans="1:13" x14ac:dyDescent="0.3">
      <c r="A25" s="2">
        <v>3009002</v>
      </c>
      <c r="B25" s="2">
        <v>47</v>
      </c>
      <c r="C25" s="2">
        <v>17.25</v>
      </c>
      <c r="D25" s="2">
        <v>24.66902</v>
      </c>
      <c r="E25" s="2">
        <v>15</v>
      </c>
      <c r="F25" s="2">
        <v>21</v>
      </c>
      <c r="G25" s="2">
        <v>18.02</v>
      </c>
      <c r="H25">
        <f t="shared" si="5"/>
        <v>24.450069146559208</v>
      </c>
      <c r="I25">
        <f t="shared" si="6"/>
        <v>0.21895085344079135</v>
      </c>
      <c r="J25">
        <f t="shared" si="8"/>
        <v>0.21895085344079135</v>
      </c>
      <c r="K25">
        <f>AVERAGE($D$2:$D$403)</f>
        <v>13.910463615920403</v>
      </c>
      <c r="L25">
        <f t="shared" si="7"/>
        <v>115.74653546941985</v>
      </c>
      <c r="M25">
        <f t="shared" si="9"/>
        <v>4.7939476222450893E-2</v>
      </c>
    </row>
    <row r="26" spans="1:13" x14ac:dyDescent="0.3">
      <c r="A26" s="2">
        <v>3009002</v>
      </c>
      <c r="B26" s="2">
        <v>58</v>
      </c>
      <c r="C26" s="2">
        <v>20.25</v>
      </c>
      <c r="D26" s="2">
        <v>28.043099999999999</v>
      </c>
      <c r="E26" s="2">
        <v>15</v>
      </c>
      <c r="F26" s="2">
        <v>21</v>
      </c>
      <c r="G26" s="2">
        <v>18.02</v>
      </c>
      <c r="H26">
        <f t="shared" si="5"/>
        <v>28.702255085091242</v>
      </c>
      <c r="I26">
        <f t="shared" si="6"/>
        <v>-0.65915508509124265</v>
      </c>
      <c r="J26">
        <f t="shared" si="8"/>
        <v>0.65915508509124265</v>
      </c>
      <c r="K26">
        <f>AVERAGE($D$2:$D$403)</f>
        <v>13.910463615920403</v>
      </c>
      <c r="L26">
        <f t="shared" si="7"/>
        <v>199.73141116461042</v>
      </c>
      <c r="M26">
        <f t="shared" si="9"/>
        <v>0.43448542620164332</v>
      </c>
    </row>
    <row r="27" spans="1:13" x14ac:dyDescent="0.3">
      <c r="A27" s="2">
        <v>3009002</v>
      </c>
      <c r="B27" s="2">
        <v>37</v>
      </c>
      <c r="C27" s="2">
        <v>8.15</v>
      </c>
      <c r="D27" s="2">
        <v>14.4831</v>
      </c>
      <c r="E27" s="2">
        <v>15</v>
      </c>
      <c r="F27" s="2">
        <v>21</v>
      </c>
      <c r="G27" s="2">
        <v>18.02</v>
      </c>
      <c r="H27">
        <f t="shared" si="5"/>
        <v>11.551771799678699</v>
      </c>
      <c r="I27">
        <f t="shared" si="6"/>
        <v>2.9313282003213015</v>
      </c>
      <c r="J27">
        <f t="shared" si="8"/>
        <v>2.9313282003213015</v>
      </c>
      <c r="K27">
        <f>AVERAGE($D$2:$D$403)</f>
        <v>13.910463615920403</v>
      </c>
      <c r="L27">
        <f t="shared" si="7"/>
        <v>0.32791242837175644</v>
      </c>
      <c r="M27">
        <f t="shared" si="9"/>
        <v>8.5926850179989209</v>
      </c>
    </row>
    <row r="28" spans="1:13" x14ac:dyDescent="0.3">
      <c r="A28" s="2">
        <v>3009002</v>
      </c>
      <c r="B28" s="2">
        <v>36</v>
      </c>
      <c r="C28" s="2">
        <v>9.35</v>
      </c>
      <c r="D28" s="2">
        <v>16.201969999999999</v>
      </c>
      <c r="E28" s="2">
        <v>15</v>
      </c>
      <c r="F28" s="2">
        <v>21</v>
      </c>
      <c r="G28" s="2">
        <v>18.02</v>
      </c>
      <c r="H28">
        <f t="shared" si="5"/>
        <v>13.252646175091511</v>
      </c>
      <c r="I28">
        <f t="shared" si="6"/>
        <v>2.9493238249084879</v>
      </c>
      <c r="J28">
        <f t="shared" si="8"/>
        <v>2.9493238249084879</v>
      </c>
      <c r="K28">
        <f>AVERAGE($D$2:$D$403)</f>
        <v>13.910463615920403</v>
      </c>
      <c r="L28">
        <f t="shared" si="7"/>
        <v>5.2510015082775476</v>
      </c>
      <c r="M28">
        <f t="shared" si="9"/>
        <v>8.6985110241728325</v>
      </c>
    </row>
    <row r="29" spans="1:13" x14ac:dyDescent="0.3">
      <c r="A29" s="2">
        <v>3009002</v>
      </c>
      <c r="B29" s="2">
        <v>50</v>
      </c>
      <c r="C29" s="2">
        <v>15.85</v>
      </c>
      <c r="D29" s="2">
        <v>25.14648</v>
      </c>
      <c r="E29" s="2">
        <v>15</v>
      </c>
      <c r="F29" s="2">
        <v>21</v>
      </c>
      <c r="G29" s="2">
        <v>18.02</v>
      </c>
      <c r="H29">
        <f t="shared" si="5"/>
        <v>22.465715708577591</v>
      </c>
      <c r="I29">
        <f t="shared" si="6"/>
        <v>2.6807642914224097</v>
      </c>
      <c r="J29">
        <f t="shared" si="8"/>
        <v>2.6807642914224097</v>
      </c>
      <c r="K29">
        <f>AVERAGE($D$2:$D$403)</f>
        <v>13.910463615920403</v>
      </c>
      <c r="L29">
        <f t="shared" si="7"/>
        <v>126.24806418330516</v>
      </c>
      <c r="M29">
        <f t="shared" si="9"/>
        <v>7.1864971861654947</v>
      </c>
    </row>
    <row r="30" spans="1:13" x14ac:dyDescent="0.3">
      <c r="A30" s="2">
        <v>3009002</v>
      </c>
      <c r="B30" s="2">
        <v>4</v>
      </c>
      <c r="C30" s="2">
        <v>16.05</v>
      </c>
      <c r="D30" s="2">
        <v>25.78</v>
      </c>
      <c r="E30" s="2">
        <v>15</v>
      </c>
      <c r="F30" s="2">
        <v>21</v>
      </c>
      <c r="G30" s="2">
        <v>18.02</v>
      </c>
      <c r="H30">
        <f t="shared" si="5"/>
        <v>22.749194771146392</v>
      </c>
      <c r="I30">
        <f t="shared" si="6"/>
        <v>3.0308052288536089</v>
      </c>
      <c r="J30">
        <f t="shared" si="8"/>
        <v>3.0308052288536089</v>
      </c>
      <c r="K30">
        <f>AVERAGE($D$2:$D$403)</f>
        <v>13.910463615920403</v>
      </c>
      <c r="L30">
        <f t="shared" si="7"/>
        <v>140.88589397298938</v>
      </c>
      <c r="M30">
        <f t="shared" si="9"/>
        <v>9.1857803352463776</v>
      </c>
    </row>
    <row r="31" spans="1:13" x14ac:dyDescent="0.3">
      <c r="A31" s="2">
        <v>3009002</v>
      </c>
      <c r="B31" s="2">
        <v>34</v>
      </c>
      <c r="C31" s="2">
        <v>11.7</v>
      </c>
      <c r="D31" s="2">
        <v>18.302820000000001</v>
      </c>
      <c r="E31" s="2">
        <v>15</v>
      </c>
      <c r="F31" s="2">
        <v>21</v>
      </c>
      <c r="G31" s="2">
        <v>18.02</v>
      </c>
      <c r="H31">
        <f t="shared" si="5"/>
        <v>16.583525160274938</v>
      </c>
      <c r="I31">
        <f t="shared" si="6"/>
        <v>1.7192948397250625</v>
      </c>
      <c r="J31">
        <f t="shared" si="8"/>
        <v>1.7192948397250625</v>
      </c>
      <c r="K31">
        <f>AVERAGE($D$2:$D$403)</f>
        <v>13.910463615920403</v>
      </c>
      <c r="L31">
        <f t="shared" si="7"/>
        <v>19.292794604764801</v>
      </c>
      <c r="M31">
        <f t="shared" si="9"/>
        <v>2.9559747459052281</v>
      </c>
    </row>
    <row r="32" spans="1:13" x14ac:dyDescent="0.3">
      <c r="A32" s="2">
        <v>3009002</v>
      </c>
      <c r="B32" s="2">
        <v>7</v>
      </c>
      <c r="C32" s="2">
        <v>15.3</v>
      </c>
      <c r="D32" s="2">
        <v>21.55</v>
      </c>
      <c r="E32" s="2">
        <v>15</v>
      </c>
      <c r="F32" s="2">
        <v>21</v>
      </c>
      <c r="G32" s="2">
        <v>18.02</v>
      </c>
      <c r="H32">
        <f t="shared" si="5"/>
        <v>21.686148286513383</v>
      </c>
      <c r="I32">
        <f t="shared" si="6"/>
        <v>-0.13614828651338229</v>
      </c>
      <c r="J32">
        <f t="shared" si="8"/>
        <v>0.13614828651338229</v>
      </c>
      <c r="K32">
        <f>AVERAGE($D$2:$D$403)</f>
        <v>13.910463615920403</v>
      </c>
      <c r="L32">
        <f t="shared" si="7"/>
        <v>58.362516163675977</v>
      </c>
      <c r="M32">
        <f t="shared" si="9"/>
        <v>1.8536355920530035E-2</v>
      </c>
    </row>
    <row r="33" spans="1:13" x14ac:dyDescent="0.3">
      <c r="A33" s="2">
        <v>3009002</v>
      </c>
      <c r="B33" s="2">
        <v>57</v>
      </c>
      <c r="C33" s="2">
        <v>15.95</v>
      </c>
      <c r="D33" s="2">
        <v>23.14113</v>
      </c>
      <c r="E33" s="2">
        <v>15</v>
      </c>
      <c r="F33" s="2">
        <v>21</v>
      </c>
      <c r="G33" s="2">
        <v>18.02</v>
      </c>
      <c r="H33">
        <f t="shared" si="5"/>
        <v>22.607455239861991</v>
      </c>
      <c r="I33">
        <f t="shared" si="6"/>
        <v>0.53367476013800896</v>
      </c>
      <c r="J33">
        <f t="shared" si="8"/>
        <v>0.53367476013800896</v>
      </c>
      <c r="K33">
        <f>AVERAGE($D$2:$D$403)</f>
        <v>13.910463615920403</v>
      </c>
      <c r="L33">
        <f t="shared" si="7"/>
        <v>85.205201894177122</v>
      </c>
      <c r="M33">
        <f t="shared" si="9"/>
        <v>0.28480874960836139</v>
      </c>
    </row>
    <row r="34" spans="1:13" x14ac:dyDescent="0.3">
      <c r="A34" s="2">
        <v>3019001</v>
      </c>
      <c r="B34" s="2">
        <v>24</v>
      </c>
      <c r="C34" s="2">
        <v>0.95492960000000005</v>
      </c>
      <c r="D34" s="2">
        <v>0.5</v>
      </c>
      <c r="E34" s="2">
        <v>18</v>
      </c>
      <c r="F34" s="2">
        <v>21</v>
      </c>
      <c r="G34" s="2">
        <v>12.1</v>
      </c>
      <c r="H34">
        <f t="shared" ref="H34:H67" si="10">C34*EXP(-(128.94214-5.97953*G34)*(1/(F34^1.0767)-1/(E34^1.0767)))</f>
        <v>1.4036563139578864</v>
      </c>
      <c r="I34">
        <f t="shared" ref="I34:I67" si="11">D34-H34</f>
        <v>-0.90365631395788637</v>
      </c>
      <c r="J34">
        <f t="shared" ref="J34:J67" si="12">ABS(I34)</f>
        <v>0.90365631395788637</v>
      </c>
      <c r="K34">
        <f>AVERAGE($D$2:$D$403)</f>
        <v>13.910463615920403</v>
      </c>
      <c r="L34">
        <f t="shared" ref="L34:L67" si="13">(D34-K34)^2</f>
        <v>179.84053439392491</v>
      </c>
      <c r="M34">
        <f t="shared" ref="M34:M67" si="14">I34^2</f>
        <v>0.81659473375595415</v>
      </c>
    </row>
    <row r="35" spans="1:13" x14ac:dyDescent="0.3">
      <c r="A35" s="2">
        <v>3019001</v>
      </c>
      <c r="B35" s="2">
        <v>2</v>
      </c>
      <c r="C35" s="2">
        <v>5.0929580000000003</v>
      </c>
      <c r="D35" s="2">
        <v>5.9249999999999998</v>
      </c>
      <c r="E35" s="2">
        <v>18</v>
      </c>
      <c r="F35" s="2">
        <v>21</v>
      </c>
      <c r="G35" s="2">
        <v>12.1</v>
      </c>
      <c r="H35">
        <f t="shared" si="10"/>
        <v>7.4861672037628004</v>
      </c>
      <c r="I35">
        <f t="shared" si="11"/>
        <v>-1.5611672037628006</v>
      </c>
      <c r="J35">
        <f t="shared" si="12"/>
        <v>1.5611672037628006</v>
      </c>
      <c r="K35">
        <f>AVERAGE($D$2:$D$403)</f>
        <v>13.910463615920403</v>
      </c>
      <c r="L35">
        <f t="shared" si="13"/>
        <v>63.767629161188559</v>
      </c>
      <c r="M35">
        <f t="shared" si="14"/>
        <v>2.4372430381045618</v>
      </c>
    </row>
    <row r="36" spans="1:13" x14ac:dyDescent="0.3">
      <c r="A36" s="2">
        <v>3019001</v>
      </c>
      <c r="B36" s="2">
        <v>27</v>
      </c>
      <c r="C36" s="2">
        <v>9.0718320000000006</v>
      </c>
      <c r="D36" s="2">
        <v>9.6999999999999993</v>
      </c>
      <c r="E36" s="2">
        <v>18</v>
      </c>
      <c r="F36" s="2">
        <v>21</v>
      </c>
      <c r="G36" s="2">
        <v>12.1</v>
      </c>
      <c r="H36">
        <f t="shared" si="10"/>
        <v>13.334736158524358</v>
      </c>
      <c r="I36">
        <f t="shared" si="11"/>
        <v>-3.6347361585243583</v>
      </c>
      <c r="J36">
        <f t="shared" si="12"/>
        <v>3.6347361585243583</v>
      </c>
      <c r="K36">
        <f>AVERAGE($D$2:$D$403)</f>
        <v>13.910463615920403</v>
      </c>
      <c r="L36">
        <f t="shared" si="13"/>
        <v>17.728003860989517</v>
      </c>
      <c r="M36">
        <f t="shared" si="14"/>
        <v>13.211306942084409</v>
      </c>
    </row>
    <row r="37" spans="1:13" x14ac:dyDescent="0.3">
      <c r="A37" s="2">
        <v>3019001</v>
      </c>
      <c r="B37" s="2">
        <v>28</v>
      </c>
      <c r="C37" s="2">
        <v>4.774648</v>
      </c>
      <c r="D37" s="2">
        <v>1</v>
      </c>
      <c r="E37" s="2">
        <v>18</v>
      </c>
      <c r="F37" s="2">
        <v>21</v>
      </c>
      <c r="G37" s="2">
        <v>12.1</v>
      </c>
      <c r="H37">
        <f t="shared" si="10"/>
        <v>7.0182815697894316</v>
      </c>
      <c r="I37">
        <f t="shared" si="11"/>
        <v>-6.0182815697894316</v>
      </c>
      <c r="J37">
        <f t="shared" si="12"/>
        <v>6.0182815697894316</v>
      </c>
      <c r="K37">
        <f>AVERAGE($D$2:$D$403)</f>
        <v>13.910463615920403</v>
      </c>
      <c r="L37">
        <f t="shared" si="13"/>
        <v>166.68007077800451</v>
      </c>
      <c r="M37">
        <f t="shared" si="14"/>
        <v>36.219713053267142</v>
      </c>
    </row>
    <row r="38" spans="1:13" x14ac:dyDescent="0.3">
      <c r="A38" s="2">
        <v>3019001</v>
      </c>
      <c r="B38" s="2">
        <v>4</v>
      </c>
      <c r="C38" s="2">
        <v>6.0478880000000004</v>
      </c>
      <c r="D38" s="2">
        <v>6.85</v>
      </c>
      <c r="E38" s="2">
        <v>18</v>
      </c>
      <c r="F38" s="2">
        <v>21</v>
      </c>
      <c r="G38" s="2">
        <v>12.1</v>
      </c>
      <c r="H38">
        <f t="shared" si="10"/>
        <v>8.889824105682905</v>
      </c>
      <c r="I38">
        <f t="shared" si="11"/>
        <v>-2.0398241056829054</v>
      </c>
      <c r="J38">
        <f t="shared" si="12"/>
        <v>2.0398241056829054</v>
      </c>
      <c r="K38">
        <f>AVERAGE($D$2:$D$403)</f>
        <v>13.910463615920403</v>
      </c>
      <c r="L38">
        <f t="shared" si="13"/>
        <v>49.850146471735812</v>
      </c>
      <c r="M38">
        <f t="shared" si="14"/>
        <v>4.1608823821250649</v>
      </c>
    </row>
    <row r="39" spans="1:13" x14ac:dyDescent="0.3">
      <c r="A39" s="2">
        <v>3019001</v>
      </c>
      <c r="B39" s="2">
        <v>5</v>
      </c>
      <c r="C39" s="2">
        <v>5.7295780000000001</v>
      </c>
      <c r="D39" s="2">
        <v>5.4249999999999998</v>
      </c>
      <c r="E39" s="2">
        <v>18</v>
      </c>
      <c r="F39" s="2">
        <v>21</v>
      </c>
      <c r="G39" s="2">
        <v>12.1</v>
      </c>
      <c r="H39">
        <f t="shared" si="10"/>
        <v>8.4219384717095362</v>
      </c>
      <c r="I39">
        <f t="shared" si="11"/>
        <v>-2.9969384717095364</v>
      </c>
      <c r="J39">
        <f t="shared" si="12"/>
        <v>2.9969384717095364</v>
      </c>
      <c r="K39">
        <f>AVERAGE($D$2:$D$403)</f>
        <v>13.910463615920403</v>
      </c>
      <c r="L39">
        <f t="shared" si="13"/>
        <v>72.003092777108947</v>
      </c>
      <c r="M39">
        <f t="shared" si="14"/>
        <v>8.9816402032126916</v>
      </c>
    </row>
    <row r="40" spans="1:13" x14ac:dyDescent="0.3">
      <c r="A40" s="2">
        <v>3019001</v>
      </c>
      <c r="B40" s="2">
        <v>25</v>
      </c>
      <c r="C40" s="2">
        <v>3.8197190000000001</v>
      </c>
      <c r="D40" s="2">
        <v>4.95</v>
      </c>
      <c r="E40" s="2">
        <v>18</v>
      </c>
      <c r="F40" s="2">
        <v>21</v>
      </c>
      <c r="G40" s="2">
        <v>12.1</v>
      </c>
      <c r="H40">
        <f t="shared" si="10"/>
        <v>5.6146261377748727</v>
      </c>
      <c r="I40">
        <f t="shared" si="11"/>
        <v>-0.66462613777487256</v>
      </c>
      <c r="J40">
        <f t="shared" si="12"/>
        <v>0.66462613777487256</v>
      </c>
      <c r="K40">
        <f>AVERAGE($D$2:$D$403)</f>
        <v>13.910463615920403</v>
      </c>
      <c r="L40">
        <f t="shared" si="13"/>
        <v>80.289908212233357</v>
      </c>
      <c r="M40">
        <f t="shared" si="14"/>
        <v>0.44172790301354387</v>
      </c>
    </row>
    <row r="41" spans="1:13" x14ac:dyDescent="0.3">
      <c r="A41" s="2">
        <v>3021001</v>
      </c>
      <c r="B41" s="2">
        <v>17</v>
      </c>
      <c r="C41" s="2">
        <v>4.4563379999999997</v>
      </c>
      <c r="D41" s="2">
        <v>8.3000000000000007</v>
      </c>
      <c r="E41" s="2">
        <v>7</v>
      </c>
      <c r="F41" s="2">
        <v>10</v>
      </c>
      <c r="G41" s="2">
        <v>17.04</v>
      </c>
      <c r="H41">
        <f t="shared" si="10"/>
        <v>12.88153647249789</v>
      </c>
      <c r="I41">
        <f t="shared" si="11"/>
        <v>-4.5815364724978895</v>
      </c>
      <c r="J41">
        <f t="shared" si="12"/>
        <v>4.5815364724978895</v>
      </c>
      <c r="K41">
        <f>AVERAGE($D$2:$D$403)</f>
        <v>13.910463615920403</v>
      </c>
      <c r="L41">
        <f t="shared" si="13"/>
        <v>31.477301985566633</v>
      </c>
      <c r="M41">
        <f t="shared" si="14"/>
        <v>20.990476448828407</v>
      </c>
    </row>
    <row r="42" spans="1:13" x14ac:dyDescent="0.3">
      <c r="A42" s="2">
        <v>3021001</v>
      </c>
      <c r="B42" s="2">
        <v>16</v>
      </c>
      <c r="C42" s="2">
        <v>2.5464790000000002</v>
      </c>
      <c r="D42" s="2">
        <v>9.1999999999999993</v>
      </c>
      <c r="E42" s="2">
        <v>7</v>
      </c>
      <c r="F42" s="2">
        <v>10</v>
      </c>
      <c r="G42" s="2">
        <v>17.04</v>
      </c>
      <c r="H42">
        <f t="shared" si="10"/>
        <v>7.360878397228837</v>
      </c>
      <c r="I42">
        <f t="shared" si="11"/>
        <v>1.8391216027711623</v>
      </c>
      <c r="J42">
        <f t="shared" si="12"/>
        <v>1.8391216027711623</v>
      </c>
      <c r="K42">
        <f>AVERAGE($D$2:$D$403)</f>
        <v>13.910463615920403</v>
      </c>
      <c r="L42">
        <f t="shared" si="13"/>
        <v>22.188467476909921</v>
      </c>
      <c r="M42">
        <f t="shared" si="14"/>
        <v>3.3823682697795689</v>
      </c>
    </row>
    <row r="43" spans="1:13" x14ac:dyDescent="0.3">
      <c r="A43" s="2">
        <v>3021001</v>
      </c>
      <c r="B43" s="2">
        <v>48</v>
      </c>
      <c r="C43" s="2">
        <v>4.4563379999999997</v>
      </c>
      <c r="D43" s="2">
        <v>11.6</v>
      </c>
      <c r="E43" s="2">
        <v>7</v>
      </c>
      <c r="F43" s="2">
        <v>10</v>
      </c>
      <c r="G43" s="2">
        <v>17.04</v>
      </c>
      <c r="H43">
        <f t="shared" si="10"/>
        <v>12.88153647249789</v>
      </c>
      <c r="I43">
        <f t="shared" si="11"/>
        <v>-1.2815364724978906</v>
      </c>
      <c r="J43">
        <f t="shared" si="12"/>
        <v>1.2815364724978906</v>
      </c>
      <c r="K43">
        <f>AVERAGE($D$2:$D$403)</f>
        <v>13.910463615920403</v>
      </c>
      <c r="L43">
        <f t="shared" si="13"/>
        <v>5.3382421204919837</v>
      </c>
      <c r="M43">
        <f t="shared" si="14"/>
        <v>1.6423357303423367</v>
      </c>
    </row>
    <row r="44" spans="1:13" x14ac:dyDescent="0.3">
      <c r="A44" s="2">
        <v>3021001</v>
      </c>
      <c r="B44" s="2">
        <v>103</v>
      </c>
      <c r="C44" s="2">
        <v>5.4430990000000001</v>
      </c>
      <c r="D44" s="2">
        <v>13.1</v>
      </c>
      <c r="E44" s="2">
        <v>7</v>
      </c>
      <c r="F44" s="2">
        <v>10</v>
      </c>
      <c r="G44" s="2">
        <v>17.04</v>
      </c>
      <c r="H44">
        <f t="shared" si="10"/>
        <v>15.733877971535552</v>
      </c>
      <c r="I44">
        <f t="shared" si="11"/>
        <v>-2.6338779715355525</v>
      </c>
      <c r="J44">
        <f t="shared" si="12"/>
        <v>2.6338779715355525</v>
      </c>
      <c r="K44">
        <f>AVERAGE($D$2:$D$403)</f>
        <v>13.910463615920403</v>
      </c>
      <c r="L44">
        <f t="shared" si="13"/>
        <v>0.65685127273077459</v>
      </c>
      <c r="M44">
        <f t="shared" si="14"/>
        <v>6.9373131689402365</v>
      </c>
    </row>
    <row r="45" spans="1:13" x14ac:dyDescent="0.3">
      <c r="A45" s="2">
        <v>3021001</v>
      </c>
      <c r="B45" s="2">
        <v>71</v>
      </c>
      <c r="C45" s="2">
        <v>1.909859</v>
      </c>
      <c r="D45" s="2">
        <v>2.7</v>
      </c>
      <c r="E45" s="2">
        <v>7</v>
      </c>
      <c r="F45" s="2">
        <v>10</v>
      </c>
      <c r="G45" s="2">
        <v>17.04</v>
      </c>
      <c r="H45">
        <f t="shared" si="10"/>
        <v>5.5206580752690551</v>
      </c>
      <c r="I45">
        <f t="shared" si="11"/>
        <v>-2.8206580752690549</v>
      </c>
      <c r="J45">
        <f t="shared" si="12"/>
        <v>2.8206580752690549</v>
      </c>
      <c r="K45">
        <f>AVERAGE($D$2:$D$403)</f>
        <v>13.910463615920403</v>
      </c>
      <c r="L45">
        <f t="shared" si="13"/>
        <v>125.67449448387516</v>
      </c>
      <c r="M45">
        <f t="shared" si="14"/>
        <v>7.9561119775805293</v>
      </c>
    </row>
    <row r="46" spans="1:13" x14ac:dyDescent="0.3">
      <c r="A46" s="2">
        <v>3021001</v>
      </c>
      <c r="B46" s="2">
        <v>109</v>
      </c>
      <c r="C46" s="2">
        <v>1.273239</v>
      </c>
      <c r="D46" s="2">
        <v>9.35</v>
      </c>
      <c r="E46" s="2">
        <v>7</v>
      </c>
      <c r="F46" s="2">
        <v>10</v>
      </c>
      <c r="G46" s="2">
        <v>17.04</v>
      </c>
      <c r="H46">
        <f t="shared" si="10"/>
        <v>3.6804377533092736</v>
      </c>
      <c r="I46">
        <f t="shared" si="11"/>
        <v>5.6695622466907256</v>
      </c>
      <c r="J46">
        <f t="shared" si="12"/>
        <v>5.6695622466907256</v>
      </c>
      <c r="K46">
        <f>AVERAGE($D$2:$D$403)</f>
        <v>13.910463615920403</v>
      </c>
      <c r="L46">
        <f t="shared" si="13"/>
        <v>20.797828392133798</v>
      </c>
      <c r="M46">
        <f t="shared" si="14"/>
        <v>32.143936069100789</v>
      </c>
    </row>
    <row r="47" spans="1:13" x14ac:dyDescent="0.3">
      <c r="A47" s="2">
        <v>3021001</v>
      </c>
      <c r="B47" s="2">
        <v>11</v>
      </c>
      <c r="C47" s="2">
        <v>0.63661970000000001</v>
      </c>
      <c r="D47" s="2">
        <v>10.1</v>
      </c>
      <c r="E47" s="2">
        <v>7</v>
      </c>
      <c r="F47" s="2">
        <v>10</v>
      </c>
      <c r="G47" s="2">
        <v>17.04</v>
      </c>
      <c r="H47">
        <f t="shared" si="10"/>
        <v>1.8402194547766946</v>
      </c>
      <c r="I47">
        <f t="shared" si="11"/>
        <v>8.2597805452233057</v>
      </c>
      <c r="J47">
        <f t="shared" si="12"/>
        <v>8.2597805452233057</v>
      </c>
      <c r="K47">
        <f>AVERAGE($D$2:$D$403)</f>
        <v>13.910463615920403</v>
      </c>
      <c r="L47">
        <f t="shared" si="13"/>
        <v>14.519632968253193</v>
      </c>
      <c r="M47">
        <f t="shared" si="14"/>
        <v>68.223974655249407</v>
      </c>
    </row>
    <row r="48" spans="1:13" x14ac:dyDescent="0.3">
      <c r="A48" s="2">
        <v>3021001</v>
      </c>
      <c r="B48" s="2">
        <v>28</v>
      </c>
      <c r="C48" s="2">
        <v>0.47746480000000002</v>
      </c>
      <c r="D48" s="2">
        <v>3</v>
      </c>
      <c r="E48" s="2">
        <v>7</v>
      </c>
      <c r="F48" s="2">
        <v>10</v>
      </c>
      <c r="G48" s="2">
        <v>17.04</v>
      </c>
      <c r="H48">
        <f t="shared" si="10"/>
        <v>1.3801646633477782</v>
      </c>
      <c r="I48">
        <f t="shared" si="11"/>
        <v>1.6198353366522218</v>
      </c>
      <c r="J48">
        <f t="shared" si="12"/>
        <v>1.6198353366522218</v>
      </c>
      <c r="K48">
        <f>AVERAGE($D$2:$D$403)</f>
        <v>13.910463615920403</v>
      </c>
      <c r="L48">
        <f t="shared" si="13"/>
        <v>119.03821631432291</v>
      </c>
      <c r="M48">
        <f t="shared" si="14"/>
        <v>2.6238665178672167</v>
      </c>
    </row>
    <row r="49" spans="1:13" x14ac:dyDescent="0.3">
      <c r="A49" s="2">
        <v>3021001</v>
      </c>
      <c r="B49" s="2">
        <v>44</v>
      </c>
      <c r="C49" s="2">
        <v>7.3211269999999997</v>
      </c>
      <c r="D49" s="2">
        <v>13.7</v>
      </c>
      <c r="E49" s="2">
        <v>7</v>
      </c>
      <c r="F49" s="2">
        <v>10</v>
      </c>
      <c r="G49" s="2">
        <v>17.04</v>
      </c>
      <c r="H49">
        <f t="shared" si="10"/>
        <v>21.162525030706618</v>
      </c>
      <c r="I49">
        <f t="shared" si="11"/>
        <v>-7.4625250307066189</v>
      </c>
      <c r="J49">
        <f t="shared" si="12"/>
        <v>7.4625250307066189</v>
      </c>
      <c r="K49">
        <f>AVERAGE($D$2:$D$403)</f>
        <v>13.910463615920403</v>
      </c>
      <c r="L49">
        <f t="shared" si="13"/>
        <v>4.4294933626291083E-2</v>
      </c>
      <c r="M49">
        <f t="shared" si="14"/>
        <v>55.689279833922825</v>
      </c>
    </row>
    <row r="50" spans="1:13" x14ac:dyDescent="0.3">
      <c r="A50" s="2">
        <v>3021001</v>
      </c>
      <c r="B50" s="2">
        <v>41</v>
      </c>
      <c r="C50" s="2">
        <v>6.6845080000000001</v>
      </c>
      <c r="D50" s="2">
        <v>6.6</v>
      </c>
      <c r="E50" s="2">
        <v>7</v>
      </c>
      <c r="F50" s="2">
        <v>10</v>
      </c>
      <c r="G50" s="2">
        <v>17.04</v>
      </c>
      <c r="H50">
        <f t="shared" si="10"/>
        <v>19.322307599357124</v>
      </c>
      <c r="I50">
        <f t="shared" si="11"/>
        <v>-12.722307599357125</v>
      </c>
      <c r="J50">
        <f t="shared" si="12"/>
        <v>12.722307599357125</v>
      </c>
      <c r="K50">
        <f>AVERAGE($D$2:$D$403)</f>
        <v>13.910463615920403</v>
      </c>
      <c r="L50">
        <f t="shared" si="13"/>
        <v>53.442878279696018</v>
      </c>
      <c r="M50">
        <f t="shared" si="14"/>
        <v>161.85711065266005</v>
      </c>
    </row>
    <row r="51" spans="1:13" x14ac:dyDescent="0.3">
      <c r="A51" s="2">
        <v>3021001</v>
      </c>
      <c r="B51" s="2">
        <v>45</v>
      </c>
      <c r="C51" s="2">
        <v>0.95492960000000005</v>
      </c>
      <c r="D51" s="2">
        <v>10.1</v>
      </c>
      <c r="E51" s="2">
        <v>7</v>
      </c>
      <c r="F51" s="2">
        <v>10</v>
      </c>
      <c r="G51" s="2">
        <v>17.04</v>
      </c>
      <c r="H51">
        <f t="shared" si="10"/>
        <v>2.7603293266955564</v>
      </c>
      <c r="I51">
        <f t="shared" si="11"/>
        <v>7.3396706733044432</v>
      </c>
      <c r="J51">
        <f t="shared" si="12"/>
        <v>7.3396706733044432</v>
      </c>
      <c r="K51">
        <f>AVERAGE($D$2:$D$403)</f>
        <v>13.910463615920403</v>
      </c>
      <c r="L51">
        <f t="shared" si="13"/>
        <v>14.519632968253193</v>
      </c>
      <c r="M51">
        <f t="shared" si="14"/>
        <v>53.870765592565299</v>
      </c>
    </row>
    <row r="52" spans="1:13" x14ac:dyDescent="0.3">
      <c r="A52" s="2">
        <v>3021001</v>
      </c>
      <c r="B52" s="2">
        <v>42</v>
      </c>
      <c r="C52" s="2">
        <v>0.79577469999999995</v>
      </c>
      <c r="D52" s="2">
        <v>9.35</v>
      </c>
      <c r="E52" s="2">
        <v>7</v>
      </c>
      <c r="F52" s="2">
        <v>10</v>
      </c>
      <c r="G52" s="2">
        <v>17.04</v>
      </c>
      <c r="H52">
        <f t="shared" si="10"/>
        <v>2.3002745352666398</v>
      </c>
      <c r="I52">
        <f t="shared" si="11"/>
        <v>7.0497254647333598</v>
      </c>
      <c r="J52">
        <f t="shared" si="12"/>
        <v>7.0497254647333598</v>
      </c>
      <c r="K52">
        <f>AVERAGE($D$2:$D$403)</f>
        <v>13.910463615920403</v>
      </c>
      <c r="L52">
        <f t="shared" si="13"/>
        <v>20.797828392133798</v>
      </c>
      <c r="M52">
        <f t="shared" si="14"/>
        <v>49.698629128109985</v>
      </c>
    </row>
    <row r="53" spans="1:13" x14ac:dyDescent="0.3">
      <c r="A53" s="2">
        <v>3021001</v>
      </c>
      <c r="B53" s="2">
        <v>10</v>
      </c>
      <c r="C53" s="2">
        <v>7.0028180000000004</v>
      </c>
      <c r="D53" s="2">
        <v>16.149999999999999</v>
      </c>
      <c r="E53" s="2">
        <v>7</v>
      </c>
      <c r="F53" s="2">
        <v>10</v>
      </c>
      <c r="G53" s="2">
        <v>17.04</v>
      </c>
      <c r="H53">
        <f t="shared" si="10"/>
        <v>20.242417760337016</v>
      </c>
      <c r="I53">
        <f t="shared" si="11"/>
        <v>-4.0924177603370175</v>
      </c>
      <c r="J53">
        <f t="shared" si="12"/>
        <v>4.0924177603370175</v>
      </c>
      <c r="K53">
        <f>AVERAGE($D$2:$D$403)</f>
        <v>13.910463615920403</v>
      </c>
      <c r="L53">
        <f t="shared" si="13"/>
        <v>5.0155232156163114</v>
      </c>
      <c r="M53">
        <f t="shared" si="14"/>
        <v>16.747883125121852</v>
      </c>
    </row>
    <row r="54" spans="1:13" x14ac:dyDescent="0.3">
      <c r="A54" s="2">
        <v>3021001</v>
      </c>
      <c r="B54" s="2">
        <v>1</v>
      </c>
      <c r="C54" s="2">
        <v>2.7056339999999999</v>
      </c>
      <c r="D54" s="2">
        <v>9.2744999999999997</v>
      </c>
      <c r="E54" s="2">
        <v>7</v>
      </c>
      <c r="F54" s="2">
        <v>10</v>
      </c>
      <c r="G54" s="2">
        <v>17.04</v>
      </c>
      <c r="H54">
        <f t="shared" si="10"/>
        <v>7.8209334777187811</v>
      </c>
      <c r="I54">
        <f t="shared" si="11"/>
        <v>1.4535665222812186</v>
      </c>
      <c r="J54">
        <f t="shared" si="12"/>
        <v>1.4535665222812186</v>
      </c>
      <c r="K54">
        <f>AVERAGE($D$2:$D$403)</f>
        <v>13.910463615920403</v>
      </c>
      <c r="L54">
        <f t="shared" si="13"/>
        <v>21.492158648137778</v>
      </c>
      <c r="M54">
        <f t="shared" si="14"/>
        <v>2.1128556346967167</v>
      </c>
    </row>
    <row r="55" spans="1:13" x14ac:dyDescent="0.3">
      <c r="A55" s="2">
        <v>3021001</v>
      </c>
      <c r="B55" s="2">
        <v>13</v>
      </c>
      <c r="C55" s="2">
        <v>3.0239440000000002</v>
      </c>
      <c r="D55" s="2">
        <v>6.75</v>
      </c>
      <c r="E55" s="2">
        <v>7</v>
      </c>
      <c r="F55" s="2">
        <v>10</v>
      </c>
      <c r="G55" s="2">
        <v>17.04</v>
      </c>
      <c r="H55">
        <f t="shared" si="10"/>
        <v>8.7410436386986721</v>
      </c>
      <c r="I55">
        <f t="shared" si="11"/>
        <v>-1.9910436386986721</v>
      </c>
      <c r="J55">
        <f t="shared" si="12"/>
        <v>1.9910436386986721</v>
      </c>
      <c r="K55">
        <f>AVERAGE($D$2:$D$403)</f>
        <v>13.910463615920403</v>
      </c>
      <c r="L55">
        <f t="shared" si="13"/>
        <v>51.272239194919891</v>
      </c>
      <c r="M55">
        <f t="shared" si="14"/>
        <v>3.9642547712024481</v>
      </c>
    </row>
    <row r="56" spans="1:13" x14ac:dyDescent="0.3">
      <c r="A56" s="2">
        <v>3021001</v>
      </c>
      <c r="B56" s="2">
        <v>66</v>
      </c>
      <c r="C56" s="2">
        <v>2.9284509999999999</v>
      </c>
      <c r="D56" s="2">
        <v>7.65</v>
      </c>
      <c r="E56" s="2">
        <v>7</v>
      </c>
      <c r="F56" s="2">
        <v>10</v>
      </c>
      <c r="G56" s="2">
        <v>17.04</v>
      </c>
      <c r="H56">
        <f t="shared" si="10"/>
        <v>8.4650105904047042</v>
      </c>
      <c r="I56">
        <f t="shared" si="11"/>
        <v>-0.81501059040470381</v>
      </c>
      <c r="J56">
        <f t="shared" si="12"/>
        <v>0.81501059040470381</v>
      </c>
      <c r="K56">
        <f>AVERAGE($D$2:$D$403)</f>
        <v>13.910463615920403</v>
      </c>
      <c r="L56">
        <f t="shared" si="13"/>
        <v>39.193404686263158</v>
      </c>
      <c r="M56">
        <f t="shared" si="14"/>
        <v>0.66424226247182383</v>
      </c>
    </row>
    <row r="57" spans="1:13" x14ac:dyDescent="0.3">
      <c r="A57" s="2">
        <v>3021001</v>
      </c>
      <c r="B57" s="2">
        <v>67</v>
      </c>
      <c r="C57" s="2">
        <v>1.114085</v>
      </c>
      <c r="D57" s="2">
        <v>6.25</v>
      </c>
      <c r="E57" s="2">
        <v>7</v>
      </c>
      <c r="F57" s="2">
        <v>10</v>
      </c>
      <c r="G57" s="2">
        <v>17.04</v>
      </c>
      <c r="H57">
        <f t="shared" si="10"/>
        <v>3.220385563429617</v>
      </c>
      <c r="I57">
        <f t="shared" si="11"/>
        <v>3.029614436570383</v>
      </c>
      <c r="J57">
        <f t="shared" si="12"/>
        <v>3.029614436570383</v>
      </c>
      <c r="K57">
        <f>AVERAGE($D$2:$D$403)</f>
        <v>13.910463615920403</v>
      </c>
      <c r="L57">
        <f t="shared" si="13"/>
        <v>58.68270281084029</v>
      </c>
      <c r="M57">
        <f t="shared" si="14"/>
        <v>9.1785636342756796</v>
      </c>
    </row>
    <row r="58" spans="1:13" x14ac:dyDescent="0.3">
      <c r="A58" s="2">
        <v>3021001</v>
      </c>
      <c r="B58" s="2">
        <v>7</v>
      </c>
      <c r="C58" s="2">
        <v>0.31830989999999998</v>
      </c>
      <c r="D58" s="2">
        <v>6</v>
      </c>
      <c r="E58" s="2">
        <v>7</v>
      </c>
      <c r="F58" s="2">
        <v>10</v>
      </c>
      <c r="G58" s="2">
        <v>17.04</v>
      </c>
      <c r="H58">
        <f t="shared" si="10"/>
        <v>0.92010987191886162</v>
      </c>
      <c r="I58">
        <f t="shared" si="11"/>
        <v>5.0798901280811384</v>
      </c>
      <c r="J58">
        <f t="shared" si="12"/>
        <v>5.0798901280811384</v>
      </c>
      <c r="K58">
        <f>AVERAGE($D$2:$D$403)</f>
        <v>13.910463615920403</v>
      </c>
      <c r="L58">
        <f t="shared" si="13"/>
        <v>62.575434618800493</v>
      </c>
      <c r="M58">
        <f t="shared" si="14"/>
        <v>25.805283713376205</v>
      </c>
    </row>
    <row r="59" spans="1:13" x14ac:dyDescent="0.3">
      <c r="A59" s="2">
        <v>3021001</v>
      </c>
      <c r="B59" s="2">
        <v>57</v>
      </c>
      <c r="C59" s="2">
        <v>2.7056339999999999</v>
      </c>
      <c r="D59" s="2">
        <v>8.8000000000000007</v>
      </c>
      <c r="E59" s="2">
        <v>7</v>
      </c>
      <c r="F59" s="2">
        <v>10</v>
      </c>
      <c r="G59" s="2">
        <v>17.04</v>
      </c>
      <c r="H59">
        <f t="shared" si="10"/>
        <v>7.8209334777187811</v>
      </c>
      <c r="I59">
        <f t="shared" si="11"/>
        <v>0.9790665222812196</v>
      </c>
      <c r="J59">
        <f t="shared" si="12"/>
        <v>0.9790665222812196</v>
      </c>
      <c r="K59">
        <f>AVERAGE($D$2:$D$403)</f>
        <v>13.910463615920403</v>
      </c>
      <c r="L59">
        <f t="shared" si="13"/>
        <v>26.116838369646231</v>
      </c>
      <c r="M59">
        <f t="shared" si="14"/>
        <v>0.95857125505184182</v>
      </c>
    </row>
    <row r="60" spans="1:13" x14ac:dyDescent="0.3">
      <c r="A60" s="2">
        <v>3021001</v>
      </c>
      <c r="B60" s="2">
        <v>50</v>
      </c>
      <c r="C60" s="2">
        <v>1.5915490000000001</v>
      </c>
      <c r="D60" s="2">
        <v>11.45</v>
      </c>
      <c r="E60" s="2">
        <v>7</v>
      </c>
      <c r="F60" s="2">
        <v>10</v>
      </c>
      <c r="G60" s="2">
        <v>17.04</v>
      </c>
      <c r="H60">
        <f t="shared" si="10"/>
        <v>4.600547914289165</v>
      </c>
      <c r="I60">
        <f t="shared" si="11"/>
        <v>6.8494520857108343</v>
      </c>
      <c r="J60">
        <f t="shared" si="12"/>
        <v>6.8494520857108343</v>
      </c>
      <c r="K60">
        <f>AVERAGE($D$2:$D$403)</f>
        <v>13.910463615920403</v>
      </c>
      <c r="L60">
        <f t="shared" si="13"/>
        <v>6.0538812052681061</v>
      </c>
      <c r="M60">
        <f t="shared" si="14"/>
        <v>46.914993874448498</v>
      </c>
    </row>
    <row r="61" spans="1:13" x14ac:dyDescent="0.3">
      <c r="A61" s="2">
        <v>3021001</v>
      </c>
      <c r="B61" s="2">
        <v>68</v>
      </c>
      <c r="C61" s="2">
        <v>2.864789</v>
      </c>
      <c r="D61" s="2">
        <v>9.1</v>
      </c>
      <c r="E61" s="2">
        <v>7</v>
      </c>
      <c r="F61" s="2">
        <v>10</v>
      </c>
      <c r="G61" s="2">
        <v>17.04</v>
      </c>
      <c r="H61">
        <f t="shared" si="10"/>
        <v>8.2809885582087261</v>
      </c>
      <c r="I61">
        <f t="shared" si="11"/>
        <v>0.8190114417912735</v>
      </c>
      <c r="J61">
        <f t="shared" si="12"/>
        <v>0.8190114417912735</v>
      </c>
      <c r="K61">
        <f>AVERAGE($D$2:$D$403)</f>
        <v>13.910463615920403</v>
      </c>
      <c r="L61">
        <f t="shared" si="13"/>
        <v>23.140560200094001</v>
      </c>
      <c r="M61">
        <f t="shared" si="14"/>
        <v>0.67077974178502053</v>
      </c>
    </row>
    <row r="62" spans="1:13" x14ac:dyDescent="0.3">
      <c r="A62" s="2">
        <v>3021001</v>
      </c>
      <c r="B62" s="2">
        <v>8</v>
      </c>
      <c r="C62" s="2">
        <v>3.3422540000000001</v>
      </c>
      <c r="D62" s="2">
        <v>9.9499999999999993</v>
      </c>
      <c r="E62" s="2">
        <v>7</v>
      </c>
      <c r="F62" s="2">
        <v>10</v>
      </c>
      <c r="G62" s="2">
        <v>17.04</v>
      </c>
      <c r="H62">
        <f t="shared" si="10"/>
        <v>9.6611537996785621</v>
      </c>
      <c r="I62">
        <f t="shared" si="11"/>
        <v>0.28884620032143715</v>
      </c>
      <c r="J62">
        <f t="shared" si="12"/>
        <v>0.28884620032143715</v>
      </c>
      <c r="K62">
        <f>AVERAGE($D$2:$D$403)</f>
        <v>13.910463615920403</v>
      </c>
      <c r="L62">
        <f t="shared" si="13"/>
        <v>15.685272053029317</v>
      </c>
      <c r="M62">
        <f t="shared" si="14"/>
        <v>8.3432127440131801E-2</v>
      </c>
    </row>
    <row r="63" spans="1:13" x14ac:dyDescent="0.3">
      <c r="A63" s="2">
        <v>3021001</v>
      </c>
      <c r="B63" s="2">
        <v>5</v>
      </c>
      <c r="C63" s="2">
        <v>3.8197190000000001</v>
      </c>
      <c r="D63" s="2">
        <v>12.6</v>
      </c>
      <c r="E63" s="2">
        <v>7</v>
      </c>
      <c r="F63" s="2">
        <v>10</v>
      </c>
      <c r="G63" s="2">
        <v>17.04</v>
      </c>
      <c r="H63">
        <f t="shared" si="10"/>
        <v>11.041319041148398</v>
      </c>
      <c r="I63">
        <f t="shared" si="11"/>
        <v>1.5586809588516015</v>
      </c>
      <c r="J63">
        <f t="shared" si="12"/>
        <v>1.5586809588516015</v>
      </c>
      <c r="K63">
        <f>AVERAGE($D$2:$D$403)</f>
        <v>13.910463615920403</v>
      </c>
      <c r="L63">
        <f t="shared" si="13"/>
        <v>1.7173148886511778</v>
      </c>
      <c r="M63">
        <f t="shared" si="14"/>
        <v>2.4294863314865478</v>
      </c>
    </row>
    <row r="64" spans="1:13" x14ac:dyDescent="0.3">
      <c r="A64" s="2">
        <v>3021001</v>
      </c>
      <c r="B64" s="2">
        <v>93</v>
      </c>
      <c r="C64" s="2">
        <v>3.1830989999999999</v>
      </c>
      <c r="D64" s="2">
        <v>7.55</v>
      </c>
      <c r="E64" s="2">
        <v>7</v>
      </c>
      <c r="F64" s="2">
        <v>10</v>
      </c>
      <c r="G64" s="2">
        <v>17.04</v>
      </c>
      <c r="H64">
        <f t="shared" si="10"/>
        <v>9.2010987191886162</v>
      </c>
      <c r="I64">
        <f t="shared" si="11"/>
        <v>-1.6510987191886164</v>
      </c>
      <c r="J64">
        <f t="shared" si="12"/>
        <v>1.6510987191886164</v>
      </c>
      <c r="K64">
        <f>AVERAGE($D$2:$D$403)</f>
        <v>13.910463615920403</v>
      </c>
      <c r="L64">
        <f t="shared" si="13"/>
        <v>40.455497409447247</v>
      </c>
      <c r="M64">
        <f t="shared" si="14"/>
        <v>2.7261269805062893</v>
      </c>
    </row>
    <row r="65" spans="1:13" x14ac:dyDescent="0.3">
      <c r="A65" s="2">
        <v>3021001</v>
      </c>
      <c r="B65" s="2">
        <v>90</v>
      </c>
      <c r="C65" s="2">
        <v>3.8197190000000001</v>
      </c>
      <c r="D65" s="2">
        <v>11.95</v>
      </c>
      <c r="E65" s="2">
        <v>7</v>
      </c>
      <c r="F65" s="2">
        <v>10</v>
      </c>
      <c r="G65" s="2">
        <v>17.04</v>
      </c>
      <c r="H65">
        <f t="shared" si="10"/>
        <v>11.041319041148398</v>
      </c>
      <c r="I65">
        <f t="shared" si="11"/>
        <v>0.90868095885160116</v>
      </c>
      <c r="J65">
        <f t="shared" si="12"/>
        <v>0.90868095885160116</v>
      </c>
      <c r="K65">
        <f>AVERAGE($D$2:$D$403)</f>
        <v>13.910463615920403</v>
      </c>
      <c r="L65">
        <f t="shared" si="13"/>
        <v>3.8434175893477032</v>
      </c>
      <c r="M65">
        <f t="shared" si="14"/>
        <v>0.82570108497946526</v>
      </c>
    </row>
    <row r="66" spans="1:13" x14ac:dyDescent="0.3">
      <c r="A66" s="2">
        <v>3021001</v>
      </c>
      <c r="B66" s="2">
        <v>89</v>
      </c>
      <c r="C66" s="2">
        <v>3.6605639999999999</v>
      </c>
      <c r="D66" s="2">
        <v>10.3</v>
      </c>
      <c r="E66" s="2">
        <v>7</v>
      </c>
      <c r="F66" s="2">
        <v>10</v>
      </c>
      <c r="G66" s="2">
        <v>17.04</v>
      </c>
      <c r="H66">
        <f t="shared" si="10"/>
        <v>10.581263960658452</v>
      </c>
      <c r="I66">
        <f t="shared" si="11"/>
        <v>-0.2812639606584515</v>
      </c>
      <c r="J66">
        <f t="shared" si="12"/>
        <v>0.2812639606584515</v>
      </c>
      <c r="K66">
        <f>AVERAGE($D$2:$D$403)</f>
        <v>13.910463615920403</v>
      </c>
      <c r="L66">
        <f t="shared" si="13"/>
        <v>13.035447521885024</v>
      </c>
      <c r="M66">
        <f t="shared" si="14"/>
        <v>7.9109415565278951E-2</v>
      </c>
    </row>
    <row r="67" spans="1:13" x14ac:dyDescent="0.3">
      <c r="A67" s="2">
        <v>3021001</v>
      </c>
      <c r="B67" s="2">
        <v>88</v>
      </c>
      <c r="C67" s="2">
        <v>3.8197190000000001</v>
      </c>
      <c r="D67" s="2">
        <v>11.75</v>
      </c>
      <c r="E67" s="2">
        <v>7</v>
      </c>
      <c r="F67" s="2">
        <v>10</v>
      </c>
      <c r="G67" s="2">
        <v>17.04</v>
      </c>
      <c r="H67">
        <f t="shared" si="10"/>
        <v>11.041319041148398</v>
      </c>
      <c r="I67">
        <f t="shared" si="11"/>
        <v>0.70868095885160187</v>
      </c>
      <c r="J67">
        <f t="shared" si="12"/>
        <v>0.70868095885160187</v>
      </c>
      <c r="K67">
        <f>AVERAGE($D$2:$D$403)</f>
        <v>13.910463615920403</v>
      </c>
      <c r="L67">
        <f t="shared" si="13"/>
        <v>4.6676030357158611</v>
      </c>
      <c r="M67">
        <f t="shared" si="14"/>
        <v>0.50222870143882581</v>
      </c>
    </row>
    <row r="68" spans="1:13" x14ac:dyDescent="0.3">
      <c r="A68" s="3">
        <v>3005002</v>
      </c>
      <c r="B68" s="3">
        <v>31</v>
      </c>
      <c r="C68" s="3">
        <v>9.2309870000000007</v>
      </c>
      <c r="D68" s="3">
        <v>11.33183</v>
      </c>
      <c r="E68" s="3">
        <v>17</v>
      </c>
      <c r="F68" s="3">
        <v>20</v>
      </c>
      <c r="G68" s="3">
        <v>16.079999999999998</v>
      </c>
      <c r="H68">
        <f t="shared" ref="H68:H81" si="15">C68*EXP(-(128.94214-5.97953*G68)*(1/(F68^1.0767)-1/(E68^1.0767)))</f>
        <v>11.842945889190071</v>
      </c>
      <c r="I68">
        <f t="shared" ref="I68:I81" si="16">D68-H68</f>
        <v>-0.51111588919007112</v>
      </c>
      <c r="J68">
        <f t="shared" ref="J68:J82" si="17">ABS(I68)</f>
        <v>0.51111588919007112</v>
      </c>
      <c r="K68">
        <f>AVERAGE($D$2:$D$403)</f>
        <v>13.910463615920403</v>
      </c>
      <c r="L68">
        <f t="shared" ref="L68:L81" si="18">(D68-K68)^2</f>
        <v>6.6493513251547309</v>
      </c>
      <c r="M68">
        <f t="shared" ref="M68:M82" si="19">I68^2</f>
        <v>0.26123945218255706</v>
      </c>
    </row>
    <row r="69" spans="1:13" x14ac:dyDescent="0.3">
      <c r="A69" s="3">
        <v>3005002</v>
      </c>
      <c r="B69" s="3">
        <v>32</v>
      </c>
      <c r="C69" s="3">
        <v>5.4112679999999997</v>
      </c>
      <c r="D69" s="3">
        <v>11.93662</v>
      </c>
      <c r="E69" s="3">
        <v>17</v>
      </c>
      <c r="F69" s="3">
        <v>20</v>
      </c>
      <c r="G69" s="3">
        <v>16.079999999999998</v>
      </c>
      <c r="H69">
        <f t="shared" si="15"/>
        <v>6.9424162460531864</v>
      </c>
      <c r="I69">
        <f t="shared" si="16"/>
        <v>4.9942037539468132</v>
      </c>
      <c r="J69">
        <f t="shared" si="17"/>
        <v>4.9942037539468132</v>
      </c>
      <c r="K69">
        <f>AVERAGE($D$2:$D$403)</f>
        <v>13.910463615920403</v>
      </c>
      <c r="L69">
        <f t="shared" si="18"/>
        <v>3.896058620109732</v>
      </c>
      <c r="M69">
        <f t="shared" si="19"/>
        <v>24.942071135936441</v>
      </c>
    </row>
    <row r="70" spans="1:13" x14ac:dyDescent="0.3">
      <c r="A70" s="3">
        <v>3005002</v>
      </c>
      <c r="B70" s="3">
        <v>12</v>
      </c>
      <c r="C70" s="3">
        <v>7.4802819999999999</v>
      </c>
      <c r="D70" s="3">
        <v>9.7084510000000002</v>
      </c>
      <c r="E70" s="3">
        <v>17</v>
      </c>
      <c r="F70" s="3">
        <v>20</v>
      </c>
      <c r="G70" s="3">
        <v>16.079999999999998</v>
      </c>
      <c r="H70">
        <f t="shared" si="15"/>
        <v>9.5968692147310435</v>
      </c>
      <c r="I70">
        <f t="shared" si="16"/>
        <v>0.11158178526895668</v>
      </c>
      <c r="J70">
        <f t="shared" si="17"/>
        <v>0.11158178526895668</v>
      </c>
      <c r="K70">
        <f>AVERAGE($D$2:$D$403)</f>
        <v>13.910463615920403</v>
      </c>
      <c r="L70">
        <f t="shared" si="18"/>
        <v>17.656910024354225</v>
      </c>
      <c r="M70">
        <f t="shared" si="19"/>
        <v>1.2450494803807558E-2</v>
      </c>
    </row>
    <row r="71" spans="1:13" x14ac:dyDescent="0.3">
      <c r="A71" s="3">
        <v>3005002</v>
      </c>
      <c r="B71" s="3">
        <v>18</v>
      </c>
      <c r="C71" s="3">
        <v>15.91549</v>
      </c>
      <c r="D71" s="3">
        <v>20.626480000000001</v>
      </c>
      <c r="E71" s="3">
        <v>17</v>
      </c>
      <c r="F71" s="3">
        <v>20</v>
      </c>
      <c r="G71" s="3">
        <v>16.079999999999998</v>
      </c>
      <c r="H71">
        <f t="shared" si="15"/>
        <v>20.418866029163041</v>
      </c>
      <c r="I71">
        <f t="shared" si="16"/>
        <v>0.20761397083695954</v>
      </c>
      <c r="J71">
        <f t="shared" si="17"/>
        <v>0.20761397083695954</v>
      </c>
      <c r="K71">
        <f>AVERAGE($D$2:$D$403)</f>
        <v>13.910463615920403</v>
      </c>
      <c r="L71">
        <f t="shared" si="18"/>
        <v>45.104876071225597</v>
      </c>
      <c r="M71">
        <f t="shared" si="19"/>
        <v>4.3103560886689887E-2</v>
      </c>
    </row>
    <row r="72" spans="1:13" x14ac:dyDescent="0.3">
      <c r="A72" s="3">
        <v>3005002</v>
      </c>
      <c r="B72" s="3">
        <v>19</v>
      </c>
      <c r="C72" s="3">
        <v>10.50423</v>
      </c>
      <c r="D72" s="3">
        <v>12.859719999999999</v>
      </c>
      <c r="E72" s="3">
        <v>17</v>
      </c>
      <c r="F72" s="3">
        <v>20</v>
      </c>
      <c r="G72" s="3">
        <v>16.079999999999998</v>
      </c>
      <c r="H72">
        <f t="shared" si="15"/>
        <v>13.476460046754156</v>
      </c>
      <c r="I72">
        <f t="shared" si="16"/>
        <v>-0.61674004675415617</v>
      </c>
      <c r="J72">
        <f t="shared" si="17"/>
        <v>0.61674004675415617</v>
      </c>
      <c r="K72">
        <f>AVERAGE($D$2:$D$403)</f>
        <v>13.910463615920403</v>
      </c>
      <c r="L72">
        <f t="shared" si="18"/>
        <v>1.104062146397484</v>
      </c>
      <c r="M72">
        <f t="shared" si="19"/>
        <v>0.38036828527031874</v>
      </c>
    </row>
    <row r="73" spans="1:13" x14ac:dyDescent="0.3">
      <c r="A73" s="3">
        <v>3005002</v>
      </c>
      <c r="B73" s="3">
        <v>20</v>
      </c>
      <c r="C73" s="3">
        <v>17.18873</v>
      </c>
      <c r="D73" s="3">
        <v>18.939440000000001</v>
      </c>
      <c r="E73" s="3">
        <v>17</v>
      </c>
      <c r="F73" s="3">
        <v>20</v>
      </c>
      <c r="G73" s="3">
        <v>16.079999999999998</v>
      </c>
      <c r="H73">
        <f t="shared" si="15"/>
        <v>22.052376337860515</v>
      </c>
      <c r="I73">
        <f t="shared" si="16"/>
        <v>-3.1129363378605142</v>
      </c>
      <c r="J73">
        <f t="shared" si="17"/>
        <v>3.1129363378605142</v>
      </c>
      <c r="K73">
        <f>AVERAGE($D$2:$D$403)</f>
        <v>13.910463615920403</v>
      </c>
      <c r="L73">
        <f t="shared" si="18"/>
        <v>25.290603471630313</v>
      </c>
      <c r="M73">
        <f t="shared" si="19"/>
        <v>9.6903726435724291</v>
      </c>
    </row>
    <row r="74" spans="1:13" x14ac:dyDescent="0.3">
      <c r="A74" s="3">
        <v>3005002</v>
      </c>
      <c r="B74" s="3">
        <v>21</v>
      </c>
      <c r="C74" s="3">
        <v>11.618309999999999</v>
      </c>
      <c r="D74" s="3">
        <v>13.1462</v>
      </c>
      <c r="E74" s="3">
        <v>17</v>
      </c>
      <c r="F74" s="3">
        <v>20</v>
      </c>
      <c r="G74" s="3">
        <v>16.079999999999998</v>
      </c>
      <c r="H74">
        <f t="shared" si="15"/>
        <v>14.905775152086756</v>
      </c>
      <c r="I74">
        <f t="shared" si="16"/>
        <v>-1.7595751520867555</v>
      </c>
      <c r="J74">
        <f t="shared" si="17"/>
        <v>1.7595751520867555</v>
      </c>
      <c r="K74">
        <f>AVERAGE($D$2:$D$403)</f>
        <v>13.910463615920403</v>
      </c>
      <c r="L74">
        <f t="shared" si="18"/>
        <v>0.58409887461972831</v>
      </c>
      <c r="M74">
        <f t="shared" si="19"/>
        <v>3.096104715841129</v>
      </c>
    </row>
    <row r="75" spans="1:13" x14ac:dyDescent="0.3">
      <c r="A75" s="3">
        <v>3005002</v>
      </c>
      <c r="B75" s="3">
        <v>22</v>
      </c>
      <c r="C75" s="3">
        <v>7.3211269999999997</v>
      </c>
      <c r="D75" s="3">
        <v>9.3583110000000005</v>
      </c>
      <c r="E75" s="3">
        <v>17</v>
      </c>
      <c r="F75" s="3">
        <v>20</v>
      </c>
      <c r="G75" s="3">
        <v>16.079999999999998</v>
      </c>
      <c r="H75">
        <f t="shared" si="15"/>
        <v>9.3926804261438601</v>
      </c>
      <c r="I75">
        <f t="shared" si="16"/>
        <v>-3.4369426143859627E-2</v>
      </c>
      <c r="J75">
        <f t="shared" si="17"/>
        <v>3.4369426143859627E-2</v>
      </c>
      <c r="K75">
        <f>AVERAGE($D$2:$D$403)</f>
        <v>13.910463615920403</v>
      </c>
      <c r="L75">
        <f t="shared" si="18"/>
        <v>20.72209343863096</v>
      </c>
      <c r="M75">
        <f t="shared" si="19"/>
        <v>1.1812574534582217E-3</v>
      </c>
    </row>
    <row r="76" spans="1:13" x14ac:dyDescent="0.3">
      <c r="A76" s="3">
        <v>3005002</v>
      </c>
      <c r="B76" s="3">
        <v>10</v>
      </c>
      <c r="C76" s="3">
        <v>7.9577470000000003</v>
      </c>
      <c r="D76" s="3">
        <v>9.8676060000000003</v>
      </c>
      <c r="E76" s="3">
        <v>17</v>
      </c>
      <c r="F76" s="3">
        <v>20</v>
      </c>
      <c r="G76" s="3">
        <v>16.079999999999998</v>
      </c>
      <c r="H76">
        <f t="shared" si="15"/>
        <v>10.209435580492597</v>
      </c>
      <c r="I76">
        <f t="shared" si="16"/>
        <v>-0.34182958049259682</v>
      </c>
      <c r="J76">
        <f t="shared" si="17"/>
        <v>0.34182958049259682</v>
      </c>
      <c r="K76">
        <f>AVERAGE($D$2:$D$403)</f>
        <v>13.910463615920403</v>
      </c>
      <c r="L76">
        <f t="shared" si="18"/>
        <v>16.3446977026056</v>
      </c>
      <c r="M76">
        <f t="shared" si="19"/>
        <v>0.11684746209974473</v>
      </c>
    </row>
    <row r="77" spans="1:13" x14ac:dyDescent="0.3">
      <c r="A77" s="3">
        <v>3005002</v>
      </c>
      <c r="B77" s="3">
        <v>27</v>
      </c>
      <c r="C77" s="3">
        <v>7.0028180000000004</v>
      </c>
      <c r="D77" s="3">
        <v>13.528169999999999</v>
      </c>
      <c r="E77" s="3">
        <v>17</v>
      </c>
      <c r="F77" s="3">
        <v>20</v>
      </c>
      <c r="G77" s="3">
        <v>16.079999999999998</v>
      </c>
      <c r="H77">
        <f t="shared" si="15"/>
        <v>8.984304131925029</v>
      </c>
      <c r="I77">
        <f t="shared" si="16"/>
        <v>4.5438658680749704</v>
      </c>
      <c r="J77">
        <f t="shared" si="17"/>
        <v>4.5438658680749704</v>
      </c>
      <c r="K77">
        <f>AVERAGE($D$2:$D$403)</f>
        <v>13.910463615920403</v>
      </c>
      <c r="L77">
        <f t="shared" si="18"/>
        <v>0.14614840877349686</v>
      </c>
      <c r="M77">
        <f t="shared" si="19"/>
        <v>20.646717027056706</v>
      </c>
    </row>
    <row r="78" spans="1:13" x14ac:dyDescent="0.3">
      <c r="A78" s="3">
        <v>3005002</v>
      </c>
      <c r="B78" s="3">
        <v>13</v>
      </c>
      <c r="C78" s="3">
        <v>12.41409</v>
      </c>
      <c r="D78" s="3">
        <v>16.074649999999998</v>
      </c>
      <c r="E78" s="3">
        <v>17</v>
      </c>
      <c r="F78" s="3">
        <v>20</v>
      </c>
      <c r="G78" s="3">
        <v>16.079999999999998</v>
      </c>
      <c r="H78">
        <f t="shared" si="15"/>
        <v>15.926725509800367</v>
      </c>
      <c r="I78">
        <f t="shared" si="16"/>
        <v>0.14792449019963172</v>
      </c>
      <c r="J78">
        <f t="shared" si="17"/>
        <v>0.14792449019963172</v>
      </c>
      <c r="K78">
        <f>AVERAGE($D$2:$D$403)</f>
        <v>13.910463615920403</v>
      </c>
      <c r="L78">
        <f t="shared" si="18"/>
        <v>4.6837027050355147</v>
      </c>
      <c r="M78">
        <f t="shared" si="19"/>
        <v>2.1881654800820941E-2</v>
      </c>
    </row>
    <row r="79" spans="1:13" x14ac:dyDescent="0.3">
      <c r="A79" s="3">
        <v>3005002</v>
      </c>
      <c r="B79" s="3">
        <v>37</v>
      </c>
      <c r="C79" s="3">
        <v>13.369020000000001</v>
      </c>
      <c r="D79" s="3">
        <v>16.074649999999998</v>
      </c>
      <c r="E79" s="3">
        <v>17</v>
      </c>
      <c r="F79" s="3">
        <v>20</v>
      </c>
      <c r="G79" s="3">
        <v>16.079999999999998</v>
      </c>
      <c r="H79">
        <f t="shared" si="15"/>
        <v>17.151858241323474</v>
      </c>
      <c r="I79">
        <f t="shared" si="16"/>
        <v>-1.0772082413234756</v>
      </c>
      <c r="J79">
        <f t="shared" si="17"/>
        <v>1.0772082413234756</v>
      </c>
      <c r="K79">
        <f>AVERAGE($D$2:$D$403)</f>
        <v>13.910463615920403</v>
      </c>
      <c r="L79">
        <f t="shared" si="18"/>
        <v>4.6837027050355147</v>
      </c>
      <c r="M79">
        <f t="shared" si="19"/>
        <v>1.1603775951752153</v>
      </c>
    </row>
    <row r="80" spans="1:13" x14ac:dyDescent="0.3">
      <c r="A80" s="3">
        <v>3005002</v>
      </c>
      <c r="B80" s="3">
        <v>23</v>
      </c>
      <c r="C80" s="3">
        <v>5.4112679999999997</v>
      </c>
      <c r="D80" s="3">
        <v>7.2256349999999996</v>
      </c>
      <c r="E80" s="3">
        <v>17</v>
      </c>
      <c r="F80" s="3">
        <v>20</v>
      </c>
      <c r="G80" s="3">
        <v>16.079999999999998</v>
      </c>
      <c r="H80">
        <f t="shared" si="15"/>
        <v>6.9424162460531864</v>
      </c>
      <c r="I80">
        <f t="shared" si="16"/>
        <v>0.28321875394681317</v>
      </c>
      <c r="J80">
        <f t="shared" si="17"/>
        <v>0.28321875394681317</v>
      </c>
      <c r="K80">
        <f>AVERAGE($D$2:$D$403)</f>
        <v>13.910463615920403</v>
      </c>
      <c r="L80">
        <f t="shared" si="18"/>
        <v>44.686933624228296</v>
      </c>
      <c r="M80">
        <f t="shared" si="19"/>
        <v>8.0212862587185504E-2</v>
      </c>
    </row>
    <row r="81" spans="1:13" x14ac:dyDescent="0.3">
      <c r="A81" s="3">
        <v>3005002</v>
      </c>
      <c r="B81" s="3">
        <v>41</v>
      </c>
      <c r="C81" s="3">
        <v>6.3661979999999998</v>
      </c>
      <c r="D81" s="3">
        <v>9.1036619999999999</v>
      </c>
      <c r="E81" s="3">
        <v>17</v>
      </c>
      <c r="F81" s="3">
        <v>20</v>
      </c>
      <c r="G81" s="3">
        <v>16.079999999999998</v>
      </c>
      <c r="H81">
        <f t="shared" si="15"/>
        <v>8.1675489775762919</v>
      </c>
      <c r="I81">
        <f t="shared" si="16"/>
        <v>0.93611302242370797</v>
      </c>
      <c r="J81">
        <f t="shared" si="17"/>
        <v>0.93611302242370797</v>
      </c>
      <c r="K81">
        <f>AVERAGE($D$2:$D$403)</f>
        <v>13.910463615920403</v>
      </c>
      <c r="L81">
        <f t="shared" si="18"/>
        <v>23.105341774814995</v>
      </c>
      <c r="M81">
        <f t="shared" si="19"/>
        <v>0.87630759075124964</v>
      </c>
    </row>
    <row r="82" spans="1:13" x14ac:dyDescent="0.3">
      <c r="A82" s="3">
        <v>3005002</v>
      </c>
      <c r="B82" s="3">
        <v>5</v>
      </c>
      <c r="C82" s="3">
        <v>16.552109999999999</v>
      </c>
      <c r="D82" s="3">
        <v>19.862539999999999</v>
      </c>
      <c r="E82" s="3">
        <v>17</v>
      </c>
      <c r="F82" s="3">
        <v>20</v>
      </c>
      <c r="G82" s="3">
        <v>16.079999999999998</v>
      </c>
      <c r="H82">
        <f t="shared" ref="H82:H112" si="20">C82*EXP(-(128.94214-5.97953*G82)*(1/(F82^1.0767)-1/(E82^1.0767)))</f>
        <v>21.235621183511778</v>
      </c>
      <c r="I82">
        <f t="shared" ref="I82:I112" si="21">D82-H82</f>
        <v>-1.3730811835117791</v>
      </c>
      <c r="J82">
        <f t="shared" si="17"/>
        <v>1.3730811835117791</v>
      </c>
      <c r="K82">
        <f>AVERAGE($D$2:$D$403)</f>
        <v>13.910463615920403</v>
      </c>
      <c r="L82">
        <f t="shared" ref="L82:L112" si="22">(D82-K82)^2</f>
        <v>35.427213281918043</v>
      </c>
      <c r="M82">
        <f t="shared" si="19"/>
        <v>1.885351936514108</v>
      </c>
    </row>
    <row r="83" spans="1:13" x14ac:dyDescent="0.3">
      <c r="A83" s="3">
        <v>3005002</v>
      </c>
      <c r="B83" s="3">
        <v>17</v>
      </c>
      <c r="C83" s="3">
        <v>5.2521129999999996</v>
      </c>
      <c r="D83" s="3">
        <v>8.4988740000000007</v>
      </c>
      <c r="E83" s="3">
        <v>17</v>
      </c>
      <c r="F83" s="3">
        <v>20</v>
      </c>
      <c r="G83" s="3">
        <v>16.079999999999998</v>
      </c>
      <c r="H83">
        <f t="shared" si="20"/>
        <v>6.7382274574660022</v>
      </c>
      <c r="I83">
        <f t="shared" si="21"/>
        <v>1.7606465425339985</v>
      </c>
      <c r="J83">
        <f t="shared" ref="J83:J112" si="23">ABS(I83)</f>
        <v>1.7606465425339985</v>
      </c>
      <c r="K83">
        <f>AVERAGE($D$2:$D$403)</f>
        <v>13.910463615920403</v>
      </c>
      <c r="L83">
        <f t="shared" si="22"/>
        <v>29.285302171137523</v>
      </c>
      <c r="M83">
        <f t="shared" ref="M83:M112" si="24">I83^2</f>
        <v>3.0998762477369231</v>
      </c>
    </row>
    <row r="84" spans="1:13" x14ac:dyDescent="0.3">
      <c r="A84" s="3">
        <v>3005002</v>
      </c>
      <c r="B84" s="3">
        <v>42</v>
      </c>
      <c r="C84" s="3">
        <v>6.6845080000000001</v>
      </c>
      <c r="D84" s="3">
        <v>10.886200000000001</v>
      </c>
      <c r="E84" s="3">
        <v>17</v>
      </c>
      <c r="F84" s="3">
        <v>20</v>
      </c>
      <c r="G84" s="3">
        <v>16.079999999999998</v>
      </c>
      <c r="H84">
        <f t="shared" si="20"/>
        <v>8.5759265547506605</v>
      </c>
      <c r="I84">
        <f t="shared" si="21"/>
        <v>2.3102734452493401</v>
      </c>
      <c r="J84">
        <f t="shared" si="23"/>
        <v>2.3102734452493401</v>
      </c>
      <c r="K84">
        <f>AVERAGE($D$2:$D$403)</f>
        <v>13.910463615920403</v>
      </c>
      <c r="L84">
        <f t="shared" si="22"/>
        <v>9.1461704185799455</v>
      </c>
      <c r="M84">
        <f t="shared" si="24"/>
        <v>5.3373633918242556</v>
      </c>
    </row>
    <row r="85" spans="1:13" x14ac:dyDescent="0.3">
      <c r="A85" s="3">
        <v>3005002</v>
      </c>
      <c r="B85" s="3">
        <v>44</v>
      </c>
      <c r="C85" s="3">
        <v>9.549296</v>
      </c>
      <c r="D85" s="3">
        <v>11.968450000000001</v>
      </c>
      <c r="E85" s="3">
        <v>17</v>
      </c>
      <c r="F85" s="3">
        <v>20</v>
      </c>
      <c r="G85" s="3">
        <v>16.079999999999998</v>
      </c>
      <c r="H85">
        <f t="shared" si="20"/>
        <v>12.251322183408901</v>
      </c>
      <c r="I85">
        <f t="shared" si="21"/>
        <v>-0.28287218340889986</v>
      </c>
      <c r="J85">
        <f t="shared" si="23"/>
        <v>0.28287218340889986</v>
      </c>
      <c r="K85">
        <f>AVERAGE($D$2:$D$403)</f>
        <v>13.910463615920403</v>
      </c>
      <c r="L85">
        <f t="shared" si="22"/>
        <v>3.7714168844202347</v>
      </c>
      <c r="M85">
        <f t="shared" si="24"/>
        <v>8.0016672146518281E-2</v>
      </c>
    </row>
    <row r="86" spans="1:13" x14ac:dyDescent="0.3">
      <c r="A86" s="3">
        <v>3005002</v>
      </c>
      <c r="B86" s="3">
        <v>45</v>
      </c>
      <c r="C86" s="3">
        <v>6.6845080000000001</v>
      </c>
      <c r="D86" s="3">
        <v>10.09042</v>
      </c>
      <c r="E86" s="3">
        <v>17</v>
      </c>
      <c r="F86" s="3">
        <v>20</v>
      </c>
      <c r="G86" s="3">
        <v>16.079999999999998</v>
      </c>
      <c r="H86">
        <f t="shared" si="20"/>
        <v>8.5759265547506605</v>
      </c>
      <c r="I86">
        <f t="shared" si="21"/>
        <v>1.5144934452493395</v>
      </c>
      <c r="J86">
        <f t="shared" si="23"/>
        <v>1.5144934452493395</v>
      </c>
      <c r="K86">
        <f>AVERAGE($D$2:$D$403)</f>
        <v>13.910463615920403</v>
      </c>
      <c r="L86">
        <f t="shared" si="22"/>
        <v>14.592733227534225</v>
      </c>
      <c r="M86">
        <f t="shared" si="24"/>
        <v>2.293690395703214</v>
      </c>
    </row>
    <row r="87" spans="1:13" x14ac:dyDescent="0.3">
      <c r="A87" s="3">
        <v>3005002</v>
      </c>
      <c r="B87" s="3">
        <v>6</v>
      </c>
      <c r="C87" s="3">
        <v>14.642250000000001</v>
      </c>
      <c r="D87" s="3">
        <v>19.098590000000002</v>
      </c>
      <c r="E87" s="3">
        <v>17</v>
      </c>
      <c r="F87" s="3">
        <v>20</v>
      </c>
      <c r="G87" s="3">
        <v>16.079999999999998</v>
      </c>
      <c r="H87">
        <f t="shared" si="20"/>
        <v>18.785355720465571</v>
      </c>
      <c r="I87">
        <f t="shared" si="21"/>
        <v>0.31323427953443073</v>
      </c>
      <c r="J87">
        <f t="shared" si="23"/>
        <v>0.31323427953443073</v>
      </c>
      <c r="K87">
        <f>AVERAGE($D$2:$D$403)</f>
        <v>13.910463615920403</v>
      </c>
      <c r="L87">
        <f t="shared" si="22"/>
        <v>26.916655377182853</v>
      </c>
      <c r="M87">
        <f t="shared" si="24"/>
        <v>9.8115713875453883E-2</v>
      </c>
    </row>
    <row r="88" spans="1:13" x14ac:dyDescent="0.3">
      <c r="A88" s="3">
        <v>3005002</v>
      </c>
      <c r="B88" s="3">
        <v>7</v>
      </c>
      <c r="C88" s="3">
        <v>10.50423</v>
      </c>
      <c r="D88" s="3">
        <v>13.49634</v>
      </c>
      <c r="E88" s="3">
        <v>17</v>
      </c>
      <c r="F88" s="3">
        <v>20</v>
      </c>
      <c r="G88" s="3">
        <v>16.079999999999998</v>
      </c>
      <c r="H88">
        <f t="shared" si="20"/>
        <v>13.476460046754156</v>
      </c>
      <c r="I88">
        <f t="shared" si="21"/>
        <v>1.9879953245844462E-2</v>
      </c>
      <c r="J88">
        <f t="shared" si="23"/>
        <v>1.9879953245844462E-2</v>
      </c>
      <c r="K88">
        <f>AVERAGE($D$2:$D$403)</f>
        <v>13.910463615920403</v>
      </c>
      <c r="L88">
        <f t="shared" si="22"/>
        <v>0.17149836926298923</v>
      </c>
      <c r="M88">
        <f t="shared" si="24"/>
        <v>3.9521254105696175E-4</v>
      </c>
    </row>
    <row r="89" spans="1:13" x14ac:dyDescent="0.3">
      <c r="A89" s="3">
        <v>3005002</v>
      </c>
      <c r="B89" s="3">
        <v>33</v>
      </c>
      <c r="C89" s="3">
        <v>18.780280000000001</v>
      </c>
      <c r="D89" s="3">
        <v>19.544229999999999</v>
      </c>
      <c r="E89" s="3">
        <v>17</v>
      </c>
      <c r="F89" s="3">
        <v>20</v>
      </c>
      <c r="G89" s="3">
        <v>16.079999999999998</v>
      </c>
      <c r="H89">
        <f t="shared" si="20"/>
        <v>24.09426422373236</v>
      </c>
      <c r="I89">
        <f t="shared" si="21"/>
        <v>-4.5500342237323608</v>
      </c>
      <c r="J89">
        <f t="shared" si="23"/>
        <v>4.5500342237323608</v>
      </c>
      <c r="K89">
        <f>AVERAGE($D$2:$D$403)</f>
        <v>13.910463615920403</v>
      </c>
      <c r="L89">
        <f t="shared" si="22"/>
        <v>31.739323670385289</v>
      </c>
      <c r="M89">
        <f t="shared" si="24"/>
        <v>20.702811437135747</v>
      </c>
    </row>
    <row r="90" spans="1:13" x14ac:dyDescent="0.3">
      <c r="A90" s="3">
        <v>3005002</v>
      </c>
      <c r="B90" s="3">
        <v>11</v>
      </c>
      <c r="C90" s="3">
        <v>4.1380290000000004</v>
      </c>
      <c r="D90" s="3">
        <v>6.4616910000000001</v>
      </c>
      <c r="E90" s="3">
        <v>17</v>
      </c>
      <c r="F90" s="3">
        <v>20</v>
      </c>
      <c r="G90" s="3">
        <v>16.079999999999998</v>
      </c>
      <c r="H90">
        <f t="shared" si="20"/>
        <v>5.3089072203112515</v>
      </c>
      <c r="I90">
        <f t="shared" si="21"/>
        <v>1.1527837796887486</v>
      </c>
      <c r="J90">
        <f t="shared" si="23"/>
        <v>1.1527837796887486</v>
      </c>
      <c r="K90">
        <f>AVERAGE($D$2:$D$403)</f>
        <v>13.910463615920403</v>
      </c>
      <c r="L90">
        <f t="shared" si="22"/>
        <v>55.484213483685679</v>
      </c>
      <c r="M90">
        <f t="shared" si="24"/>
        <v>1.3289104427134772</v>
      </c>
    </row>
    <row r="91" spans="1:13" x14ac:dyDescent="0.3">
      <c r="A91" s="3">
        <v>3005002</v>
      </c>
      <c r="B91" s="3">
        <v>47</v>
      </c>
      <c r="C91" s="3">
        <v>5.0929580000000003</v>
      </c>
      <c r="D91" s="3">
        <v>8.0850720000000003</v>
      </c>
      <c r="E91" s="3">
        <v>17</v>
      </c>
      <c r="F91" s="3">
        <v>20</v>
      </c>
      <c r="G91" s="3">
        <v>16.079999999999998</v>
      </c>
      <c r="H91">
        <f t="shared" si="20"/>
        <v>6.5340386688788188</v>
      </c>
      <c r="I91">
        <f t="shared" si="21"/>
        <v>1.5510333311211815</v>
      </c>
      <c r="J91">
        <f t="shared" si="23"/>
        <v>1.5510333311211815</v>
      </c>
      <c r="K91">
        <f>AVERAGE($D$2:$D$403)</f>
        <v>13.910463615920403</v>
      </c>
      <c r="L91">
        <f t="shared" si="22"/>
        <v>33.935187478835715</v>
      </c>
      <c r="M91">
        <f t="shared" si="24"/>
        <v>2.4057043942488687</v>
      </c>
    </row>
    <row r="92" spans="1:13" x14ac:dyDescent="0.3">
      <c r="A92" s="3">
        <v>3006001</v>
      </c>
      <c r="B92" s="3">
        <v>19</v>
      </c>
      <c r="C92" s="3">
        <v>5.5704229999999999</v>
      </c>
      <c r="D92" s="3">
        <v>11.554650000000001</v>
      </c>
      <c r="E92" s="3">
        <v>13</v>
      </c>
      <c r="F92" s="3">
        <v>16</v>
      </c>
      <c r="G92" s="3">
        <v>16.14</v>
      </c>
      <c r="H92">
        <f t="shared" si="20"/>
        <v>8.398180918678678</v>
      </c>
      <c r="I92">
        <f t="shared" si="21"/>
        <v>3.1564690813213225</v>
      </c>
      <c r="J92">
        <f t="shared" si="23"/>
        <v>3.1564690813213225</v>
      </c>
      <c r="K92">
        <f>AVERAGE($D$2:$D$403)</f>
        <v>13.910463615920403</v>
      </c>
      <c r="L92">
        <f t="shared" si="22"/>
        <v>5.5498577929559598</v>
      </c>
      <c r="M92">
        <f t="shared" si="24"/>
        <v>9.9632970613374745</v>
      </c>
    </row>
    <row r="93" spans="1:13" x14ac:dyDescent="0.3">
      <c r="A93" s="3">
        <v>3006001</v>
      </c>
      <c r="B93" s="3">
        <v>18</v>
      </c>
      <c r="C93" s="3">
        <v>11.93662</v>
      </c>
      <c r="D93" s="3">
        <v>18.461970000000001</v>
      </c>
      <c r="E93" s="3">
        <v>13</v>
      </c>
      <c r="F93" s="3">
        <v>16</v>
      </c>
      <c r="G93" s="3">
        <v>16.14</v>
      </c>
      <c r="H93">
        <f t="shared" si="20"/>
        <v>17.996100891712942</v>
      </c>
      <c r="I93">
        <f t="shared" si="21"/>
        <v>0.46586910828705896</v>
      </c>
      <c r="J93">
        <f t="shared" si="23"/>
        <v>0.46586910828705896</v>
      </c>
      <c r="K93">
        <f>AVERAGE($D$2:$D$403)</f>
        <v>13.910463615920403</v>
      </c>
      <c r="L93">
        <f t="shared" si="22"/>
        <v>20.716210364317337</v>
      </c>
      <c r="M93">
        <f t="shared" si="24"/>
        <v>0.21703402605617947</v>
      </c>
    </row>
    <row r="94" spans="1:13" x14ac:dyDescent="0.3">
      <c r="A94" s="3">
        <v>3006001</v>
      </c>
      <c r="B94" s="3">
        <v>17</v>
      </c>
      <c r="C94" s="3">
        <v>6.0478880000000004</v>
      </c>
      <c r="D94" s="3">
        <v>13.84648</v>
      </c>
      <c r="E94" s="3">
        <v>13</v>
      </c>
      <c r="F94" s="3">
        <v>16</v>
      </c>
      <c r="G94" s="3">
        <v>16.14</v>
      </c>
      <c r="H94">
        <f t="shared" si="20"/>
        <v>9.1180252558747785</v>
      </c>
      <c r="I94">
        <f t="shared" si="21"/>
        <v>4.7284547441252212</v>
      </c>
      <c r="J94">
        <f t="shared" si="23"/>
        <v>4.7284547441252212</v>
      </c>
      <c r="K94">
        <f>AVERAGE($D$2:$D$403)</f>
        <v>13.910463615920403</v>
      </c>
      <c r="L94">
        <f t="shared" si="22"/>
        <v>4.0939031062496517E-3</v>
      </c>
      <c r="M94">
        <f t="shared" si="24"/>
        <v>22.358284267240311</v>
      </c>
    </row>
    <row r="95" spans="1:13" x14ac:dyDescent="0.3">
      <c r="A95" s="3">
        <v>3006001</v>
      </c>
      <c r="B95" s="3">
        <v>16</v>
      </c>
      <c r="C95" s="3">
        <v>4.1380290000000004</v>
      </c>
      <c r="D95" s="3">
        <v>9.9312690000000003</v>
      </c>
      <c r="E95" s="3">
        <v>13</v>
      </c>
      <c r="F95" s="3">
        <v>16</v>
      </c>
      <c r="G95" s="3">
        <v>16.14</v>
      </c>
      <c r="H95">
        <f t="shared" si="20"/>
        <v>6.2386494147282914</v>
      </c>
      <c r="I95">
        <f t="shared" si="21"/>
        <v>3.692619585271709</v>
      </c>
      <c r="J95">
        <f t="shared" si="23"/>
        <v>3.692619585271709</v>
      </c>
      <c r="K95">
        <f>AVERAGE($D$2:$D$403)</f>
        <v>13.910463615920403</v>
      </c>
      <c r="L95">
        <f t="shared" si="22"/>
        <v>15.833989791369918</v>
      </c>
      <c r="M95">
        <f t="shared" si="24"/>
        <v>13.635439401532208</v>
      </c>
    </row>
    <row r="96" spans="1:13" x14ac:dyDescent="0.3">
      <c r="A96" s="3">
        <v>3006001</v>
      </c>
      <c r="B96" s="3">
        <v>12</v>
      </c>
      <c r="C96" s="3">
        <v>7.9577470000000003</v>
      </c>
      <c r="D96" s="3">
        <v>16.552109999999999</v>
      </c>
      <c r="E96" s="3">
        <v>13</v>
      </c>
      <c r="F96" s="3">
        <v>16</v>
      </c>
      <c r="G96" s="3">
        <v>16.14</v>
      </c>
      <c r="H96">
        <f t="shared" si="20"/>
        <v>11.997401097021267</v>
      </c>
      <c r="I96">
        <f t="shared" si="21"/>
        <v>4.5547089029787315</v>
      </c>
      <c r="J96">
        <f t="shared" si="23"/>
        <v>4.5547089029787315</v>
      </c>
      <c r="K96">
        <f>AVERAGE($D$2:$D$403)</f>
        <v>13.910463615920403</v>
      </c>
      <c r="L96">
        <f t="shared" si="22"/>
        <v>6.9782956185208063</v>
      </c>
      <c r="M96">
        <f t="shared" si="24"/>
        <v>20.745373190873721</v>
      </c>
    </row>
    <row r="97" spans="1:13" x14ac:dyDescent="0.3">
      <c r="A97" s="3">
        <v>3006001</v>
      </c>
      <c r="B97" s="3">
        <v>11</v>
      </c>
      <c r="C97" s="3">
        <v>4.1380290000000004</v>
      </c>
      <c r="D97" s="3">
        <v>11.33183</v>
      </c>
      <c r="E97" s="3">
        <v>13</v>
      </c>
      <c r="F97" s="3">
        <v>16</v>
      </c>
      <c r="G97" s="3">
        <v>16.14</v>
      </c>
      <c r="H97">
        <f t="shared" si="20"/>
        <v>6.2386494147282914</v>
      </c>
      <c r="I97">
        <f t="shared" si="21"/>
        <v>5.0931805852717087</v>
      </c>
      <c r="J97">
        <f t="shared" si="23"/>
        <v>5.0931805852717087</v>
      </c>
      <c r="K97">
        <f>AVERAGE($D$2:$D$403)</f>
        <v>13.910463615920403</v>
      </c>
      <c r="L97">
        <f t="shared" si="22"/>
        <v>6.6493513251547309</v>
      </c>
      <c r="M97">
        <f t="shared" si="24"/>
        <v>25.940488474188665</v>
      </c>
    </row>
    <row r="98" spans="1:13" x14ac:dyDescent="0.3">
      <c r="A98" s="3">
        <v>3006001</v>
      </c>
      <c r="B98" s="3">
        <v>10</v>
      </c>
      <c r="C98" s="3">
        <v>2.864789</v>
      </c>
      <c r="D98" s="3">
        <v>8.6898599999999995</v>
      </c>
      <c r="E98" s="3">
        <v>13</v>
      </c>
      <c r="F98" s="3">
        <v>16</v>
      </c>
      <c r="G98" s="3">
        <v>16.14</v>
      </c>
      <c r="H98">
        <f t="shared" si="20"/>
        <v>4.3190645155386891</v>
      </c>
      <c r="I98">
        <f t="shared" si="21"/>
        <v>4.3707954844613104</v>
      </c>
      <c r="J98">
        <f t="shared" si="23"/>
        <v>4.3707954844613104</v>
      </c>
      <c r="K98">
        <f>AVERAGE($D$2:$D$403)</f>
        <v>13.910463615920403</v>
      </c>
      <c r="L98">
        <f t="shared" si="22"/>
        <v>27.254702114561191</v>
      </c>
      <c r="M98">
        <f t="shared" si="24"/>
        <v>19.103853166987381</v>
      </c>
    </row>
    <row r="99" spans="1:13" x14ac:dyDescent="0.3">
      <c r="A99" s="3">
        <v>3006001</v>
      </c>
      <c r="B99" s="3">
        <v>1</v>
      </c>
      <c r="C99" s="3">
        <v>4.774648</v>
      </c>
      <c r="D99" s="3">
        <v>13.973800000000001</v>
      </c>
      <c r="E99" s="3">
        <v>13</v>
      </c>
      <c r="F99" s="3">
        <v>16</v>
      </c>
      <c r="G99" s="3">
        <v>16.14</v>
      </c>
      <c r="H99">
        <f t="shared" si="20"/>
        <v>7.1984403566851771</v>
      </c>
      <c r="I99">
        <f t="shared" si="21"/>
        <v>6.7753596433148235</v>
      </c>
      <c r="J99">
        <f t="shared" si="23"/>
        <v>6.7753596433148235</v>
      </c>
      <c r="K99">
        <f>AVERAGE($D$2:$D$403)</f>
        <v>13.910463615920403</v>
      </c>
      <c r="L99">
        <f t="shared" si="22"/>
        <v>4.01149754827835E-3</v>
      </c>
      <c r="M99">
        <f t="shared" si="24"/>
        <v>45.905498296259175</v>
      </c>
    </row>
    <row r="100" spans="1:13" x14ac:dyDescent="0.3">
      <c r="A100" s="3">
        <v>3006001</v>
      </c>
      <c r="B100" s="3">
        <v>24</v>
      </c>
      <c r="C100" s="3">
        <v>10.50423</v>
      </c>
      <c r="D100" s="3">
        <v>19.098590000000002</v>
      </c>
      <c r="E100" s="3">
        <v>13</v>
      </c>
      <c r="F100" s="3">
        <v>16</v>
      </c>
      <c r="G100" s="3">
        <v>16.14</v>
      </c>
      <c r="H100">
        <f t="shared" si="20"/>
        <v>15.836575418314215</v>
      </c>
      <c r="I100">
        <f t="shared" si="21"/>
        <v>3.2620145816857864</v>
      </c>
      <c r="J100">
        <f t="shared" si="23"/>
        <v>3.2620145816857864</v>
      </c>
      <c r="K100">
        <f>AVERAGE($D$2:$D$403)</f>
        <v>13.910463615920403</v>
      </c>
      <c r="L100">
        <f t="shared" si="22"/>
        <v>26.916655377182853</v>
      </c>
      <c r="M100">
        <f t="shared" si="24"/>
        <v>10.640739131130696</v>
      </c>
    </row>
    <row r="101" spans="1:13" x14ac:dyDescent="0.3">
      <c r="A101" s="3">
        <v>3006001</v>
      </c>
      <c r="B101" s="3">
        <v>5</v>
      </c>
      <c r="C101" s="3">
        <v>4.4563379999999997</v>
      </c>
      <c r="D101" s="3">
        <v>7.4484519999999996</v>
      </c>
      <c r="E101" s="3">
        <v>13</v>
      </c>
      <c r="F101" s="3">
        <v>16</v>
      </c>
      <c r="G101" s="3">
        <v>16.14</v>
      </c>
      <c r="H101">
        <f t="shared" si="20"/>
        <v>6.7185441318877759</v>
      </c>
      <c r="I101">
        <f t="shared" si="21"/>
        <v>0.72990786811222375</v>
      </c>
      <c r="J101">
        <f t="shared" si="23"/>
        <v>0.72990786811222375</v>
      </c>
      <c r="K101">
        <f>AVERAGE($D$2:$D$403)</f>
        <v>13.910463615920403</v>
      </c>
      <c r="L101">
        <f t="shared" si="22"/>
        <v>41.757594124290222</v>
      </c>
      <c r="M101">
        <f t="shared" si="24"/>
        <v>0.53276549593213141</v>
      </c>
    </row>
    <row r="102" spans="1:13" x14ac:dyDescent="0.3">
      <c r="A102" s="3">
        <v>3006001</v>
      </c>
      <c r="B102" s="3">
        <v>20</v>
      </c>
      <c r="C102" s="3">
        <v>5.7295780000000001</v>
      </c>
      <c r="D102" s="3">
        <v>11.42733</v>
      </c>
      <c r="E102" s="3">
        <v>13</v>
      </c>
      <c r="F102" s="3">
        <v>16</v>
      </c>
      <c r="G102" s="3">
        <v>16.14</v>
      </c>
      <c r="H102">
        <f t="shared" si="20"/>
        <v>8.6381290310773782</v>
      </c>
      <c r="I102">
        <f t="shared" si="21"/>
        <v>2.7892009689226214</v>
      </c>
      <c r="J102">
        <f t="shared" si="23"/>
        <v>2.7892009689226214</v>
      </c>
      <c r="K102">
        <f>AVERAGE($D$2:$D$403)</f>
        <v>13.910463615920403</v>
      </c>
      <c r="L102">
        <f t="shared" si="22"/>
        <v>6.165952554513936</v>
      </c>
      <c r="M102">
        <f t="shared" si="24"/>
        <v>7.7796420450388899</v>
      </c>
    </row>
    <row r="103" spans="1:13" x14ac:dyDescent="0.3">
      <c r="A103" s="3">
        <v>3006001</v>
      </c>
      <c r="B103" s="3">
        <v>26</v>
      </c>
      <c r="C103" s="3">
        <v>5.4112679999999997</v>
      </c>
      <c r="D103" s="3">
        <v>12.223100000000001</v>
      </c>
      <c r="E103" s="3">
        <v>13</v>
      </c>
      <c r="F103" s="3">
        <v>16</v>
      </c>
      <c r="G103" s="3">
        <v>16.14</v>
      </c>
      <c r="H103">
        <f t="shared" si="20"/>
        <v>8.1582328062799778</v>
      </c>
      <c r="I103">
        <f t="shared" si="21"/>
        <v>4.0648671937200227</v>
      </c>
      <c r="J103">
        <f t="shared" si="23"/>
        <v>4.0648671937200227</v>
      </c>
      <c r="K103">
        <f>AVERAGE($D$2:$D$403)</f>
        <v>13.910463615920403</v>
      </c>
      <c r="L103">
        <f t="shared" si="22"/>
        <v>2.8471959723319746</v>
      </c>
      <c r="M103">
        <f t="shared" si="24"/>
        <v>16.523145302581291</v>
      </c>
    </row>
    <row r="104" spans="1:13" x14ac:dyDescent="0.3">
      <c r="A104" s="3">
        <v>3006001</v>
      </c>
      <c r="B104" s="3">
        <v>2</v>
      </c>
      <c r="C104" s="3">
        <v>13.050700000000001</v>
      </c>
      <c r="D104" s="3">
        <v>20.053519999999999</v>
      </c>
      <c r="E104" s="3">
        <v>13</v>
      </c>
      <c r="F104" s="3">
        <v>16</v>
      </c>
      <c r="G104" s="3">
        <v>16.14</v>
      </c>
      <c r="H104">
        <f t="shared" si="20"/>
        <v>19.675730140314268</v>
      </c>
      <c r="I104">
        <f t="shared" si="21"/>
        <v>0.37778985968573053</v>
      </c>
      <c r="J104">
        <f t="shared" si="23"/>
        <v>0.37778985968573053</v>
      </c>
      <c r="K104">
        <f>AVERAGE($D$2:$D$403)</f>
        <v>13.910463615920403</v>
      </c>
      <c r="L104">
        <f t="shared" si="22"/>
        <v>37.737141737981084</v>
      </c>
      <c r="M104">
        <f t="shared" si="24"/>
        <v>0.14272517808136395</v>
      </c>
    </row>
    <row r="105" spans="1:13" x14ac:dyDescent="0.3">
      <c r="A105" s="3">
        <v>3006001</v>
      </c>
      <c r="B105" s="3">
        <v>25</v>
      </c>
      <c r="C105" s="3">
        <v>14.960559999999999</v>
      </c>
      <c r="D105" s="3">
        <v>24.191549999999999</v>
      </c>
      <c r="E105" s="3">
        <v>13</v>
      </c>
      <c r="F105" s="3">
        <v>16</v>
      </c>
      <c r="G105" s="3">
        <v>16.14</v>
      </c>
      <c r="H105">
        <f t="shared" si="20"/>
        <v>22.55510748909867</v>
      </c>
      <c r="I105">
        <f t="shared" si="21"/>
        <v>1.636442510901329</v>
      </c>
      <c r="J105">
        <f t="shared" si="23"/>
        <v>1.636442510901329</v>
      </c>
      <c r="K105">
        <f>AVERAGE($D$2:$D$403)</f>
        <v>13.910463615920403</v>
      </c>
      <c r="L105">
        <f t="shared" si="22"/>
        <v>105.70073723690687</v>
      </c>
      <c r="M105">
        <f t="shared" si="24"/>
        <v>2.6779440914850463</v>
      </c>
    </row>
    <row r="106" spans="1:13" x14ac:dyDescent="0.3">
      <c r="A106" s="3">
        <v>3006001</v>
      </c>
      <c r="B106" s="3">
        <v>9</v>
      </c>
      <c r="C106" s="3">
        <v>9.8676060000000003</v>
      </c>
      <c r="D106" s="3">
        <v>19.576059999999998</v>
      </c>
      <c r="E106" s="3">
        <v>13</v>
      </c>
      <c r="F106" s="3">
        <v>16</v>
      </c>
      <c r="G106" s="3">
        <v>16.14</v>
      </c>
      <c r="H106">
        <f t="shared" si="20"/>
        <v>14.876776938167755</v>
      </c>
      <c r="I106">
        <f t="shared" si="21"/>
        <v>4.6992830618322436</v>
      </c>
      <c r="J106">
        <f t="shared" si="23"/>
        <v>4.6992830618322436</v>
      </c>
      <c r="K106">
        <f>AVERAGE($D$2:$D$403)</f>
        <v>13.910463615920403</v>
      </c>
      <c r="L106">
        <f t="shared" si="22"/>
        <v>32.098982387295791</v>
      </c>
      <c r="M106">
        <f t="shared" si="24"/>
        <v>22.083261295223426</v>
      </c>
    </row>
    <row r="107" spans="1:13" x14ac:dyDescent="0.3">
      <c r="A107" s="3">
        <v>3006001</v>
      </c>
      <c r="B107" s="3">
        <v>27</v>
      </c>
      <c r="C107" s="3">
        <v>2.7056339999999999</v>
      </c>
      <c r="D107" s="3">
        <v>12.25493</v>
      </c>
      <c r="E107" s="3">
        <v>13</v>
      </c>
      <c r="F107" s="3">
        <v>16</v>
      </c>
      <c r="G107" s="3">
        <v>16.14</v>
      </c>
      <c r="H107">
        <f t="shared" si="20"/>
        <v>4.0791164031399889</v>
      </c>
      <c r="I107">
        <f t="shared" si="21"/>
        <v>8.1758135968600101</v>
      </c>
      <c r="J107">
        <f t="shared" si="23"/>
        <v>8.1758135968600101</v>
      </c>
      <c r="K107">
        <f>AVERAGE($D$2:$D$403)</f>
        <v>13.910463615920403</v>
      </c>
      <c r="L107">
        <f t="shared" si="22"/>
        <v>2.740791553442484</v>
      </c>
      <c r="M107">
        <f t="shared" si="24"/>
        <v>66.843927970601015</v>
      </c>
    </row>
    <row r="108" spans="1:13" x14ac:dyDescent="0.3">
      <c r="A108" s="3">
        <v>3006001</v>
      </c>
      <c r="B108" s="3">
        <v>3</v>
      </c>
      <c r="C108" s="3">
        <v>7.3211269999999997</v>
      </c>
      <c r="D108" s="3">
        <v>11.618309999999999</v>
      </c>
      <c r="E108" s="3">
        <v>13</v>
      </c>
      <c r="F108" s="3">
        <v>16</v>
      </c>
      <c r="G108" s="3">
        <v>16.14</v>
      </c>
      <c r="H108">
        <f t="shared" si="20"/>
        <v>11.037608647426465</v>
      </c>
      <c r="I108">
        <f t="shared" si="21"/>
        <v>0.58070135257353428</v>
      </c>
      <c r="J108">
        <f t="shared" si="23"/>
        <v>0.58070135257353428</v>
      </c>
      <c r="K108">
        <f>AVERAGE($D$2:$D$403)</f>
        <v>13.910463615920403</v>
      </c>
      <c r="L108">
        <f t="shared" si="22"/>
        <v>5.2539681989769802</v>
      </c>
      <c r="M108">
        <f t="shared" si="24"/>
        <v>0.33721406088073219</v>
      </c>
    </row>
    <row r="109" spans="1:13" x14ac:dyDescent="0.3">
      <c r="A109" s="3">
        <v>3006001</v>
      </c>
      <c r="B109" s="3">
        <v>4</v>
      </c>
      <c r="C109" s="3">
        <v>3.5014090000000002</v>
      </c>
      <c r="D109" s="3">
        <v>7.0346479999999998</v>
      </c>
      <c r="E109" s="3">
        <v>13</v>
      </c>
      <c r="F109" s="3">
        <v>16</v>
      </c>
      <c r="G109" s="3">
        <v>16.14</v>
      </c>
      <c r="H109">
        <f t="shared" si="20"/>
        <v>5.2788569651334907</v>
      </c>
      <c r="I109">
        <f t="shared" si="21"/>
        <v>1.7557910348665091</v>
      </c>
      <c r="J109">
        <f t="shared" si="23"/>
        <v>1.7557910348665091</v>
      </c>
      <c r="K109">
        <f>AVERAGE($D$2:$D$403)</f>
        <v>13.910463615920403</v>
      </c>
      <c r="L109">
        <f t="shared" si="22"/>
        <v>47.276840384134871</v>
      </c>
      <c r="M109">
        <f t="shared" si="24"/>
        <v>3.082802158117607</v>
      </c>
    </row>
    <row r="110" spans="1:13" x14ac:dyDescent="0.3">
      <c r="A110" s="3">
        <v>3006001</v>
      </c>
      <c r="B110" s="3">
        <v>8</v>
      </c>
      <c r="C110" s="3">
        <v>7.0028180000000004</v>
      </c>
      <c r="D110" s="3">
        <v>14.57859</v>
      </c>
      <c r="E110" s="3">
        <v>13</v>
      </c>
      <c r="F110" s="3">
        <v>16</v>
      </c>
      <c r="G110" s="3">
        <v>16.14</v>
      </c>
      <c r="H110">
        <f t="shared" si="20"/>
        <v>10.557713930266981</v>
      </c>
      <c r="I110">
        <f t="shared" si="21"/>
        <v>4.0208760697330188</v>
      </c>
      <c r="J110">
        <f t="shared" si="23"/>
        <v>4.0208760697330188</v>
      </c>
      <c r="K110">
        <f>AVERAGE($D$2:$D$403)</f>
        <v>13.910463615920403</v>
      </c>
      <c r="L110">
        <f t="shared" si="22"/>
        <v>0.4463928651032778</v>
      </c>
      <c r="M110">
        <f t="shared" si="24"/>
        <v>16.167444368151649</v>
      </c>
    </row>
    <row r="111" spans="1:13" x14ac:dyDescent="0.3">
      <c r="A111" s="3">
        <v>3006001</v>
      </c>
      <c r="B111" s="3">
        <v>21</v>
      </c>
      <c r="C111" s="3">
        <v>2.7056339999999999</v>
      </c>
      <c r="D111" s="3">
        <v>8.6898599999999995</v>
      </c>
      <c r="E111" s="3">
        <v>13</v>
      </c>
      <c r="F111" s="3">
        <v>16</v>
      </c>
      <c r="G111" s="3">
        <v>16.14</v>
      </c>
      <c r="H111">
        <f t="shared" si="20"/>
        <v>4.0791164031399889</v>
      </c>
      <c r="I111">
        <f t="shared" si="21"/>
        <v>4.6107435968600106</v>
      </c>
      <c r="J111">
        <f t="shared" si="23"/>
        <v>4.6107435968600106</v>
      </c>
      <c r="K111">
        <f>AVERAGE($D$2:$D$403)</f>
        <v>13.910463615920403</v>
      </c>
      <c r="L111">
        <f t="shared" si="22"/>
        <v>27.254702114561191</v>
      </c>
      <c r="M111">
        <f t="shared" si="24"/>
        <v>21.258956515985588</v>
      </c>
    </row>
    <row r="112" spans="1:13" x14ac:dyDescent="0.3">
      <c r="A112" s="3">
        <v>3006001</v>
      </c>
      <c r="B112" s="3">
        <v>23</v>
      </c>
      <c r="C112" s="3">
        <v>3.9788730000000001</v>
      </c>
      <c r="D112" s="3">
        <v>9.8676060000000003</v>
      </c>
      <c r="E112" s="3">
        <v>13</v>
      </c>
      <c r="F112" s="3">
        <v>16</v>
      </c>
      <c r="G112" s="3">
        <v>16.14</v>
      </c>
      <c r="H112">
        <f t="shared" si="20"/>
        <v>5.9986997946916754</v>
      </c>
      <c r="I112">
        <f t="shared" si="21"/>
        <v>3.868906205308325</v>
      </c>
      <c r="J112">
        <f t="shared" si="23"/>
        <v>3.868906205308325</v>
      </c>
      <c r="K112">
        <f>AVERAGE($D$2:$D$403)</f>
        <v>13.910463615920403</v>
      </c>
      <c r="L112">
        <f t="shared" si="22"/>
        <v>16.3446977026056</v>
      </c>
      <c r="M112">
        <f t="shared" si="24"/>
        <v>14.968435225473263</v>
      </c>
    </row>
    <row r="113" spans="1:13" x14ac:dyDescent="0.3">
      <c r="A113" s="3">
        <v>3008001</v>
      </c>
      <c r="B113" s="3">
        <v>33</v>
      </c>
      <c r="C113" s="3">
        <v>11.204510000000001</v>
      </c>
      <c r="D113" s="3">
        <v>14.4831</v>
      </c>
      <c r="E113" s="3">
        <v>21</v>
      </c>
      <c r="F113" s="3">
        <v>25</v>
      </c>
      <c r="G113" s="3">
        <v>17.010000000000002</v>
      </c>
      <c r="H113">
        <f t="shared" ref="H113:H139" si="25">C113*EXP(-(128.94214-5.97953*G113)*(1/(F113^1.0767)-1/(E113^1.0767)))</f>
        <v>13.356925572725714</v>
      </c>
      <c r="I113">
        <f t="shared" ref="I113:I139" si="26">D113-H113</f>
        <v>1.126174427274286</v>
      </c>
      <c r="J113">
        <f t="shared" ref="J113:J139" si="27">ABS(I113)</f>
        <v>1.126174427274286</v>
      </c>
      <c r="K113">
        <f>AVERAGE($D$2:$D$403)</f>
        <v>13.910463615920403</v>
      </c>
      <c r="L113">
        <f t="shared" ref="L113:L139" si="28">(D113-K113)^2</f>
        <v>0.32791242837175644</v>
      </c>
      <c r="M113">
        <f t="shared" ref="M113:M139" si="29">I113^2</f>
        <v>1.2682688406465661</v>
      </c>
    </row>
    <row r="114" spans="1:13" x14ac:dyDescent="0.3">
      <c r="A114" s="3">
        <v>3008001</v>
      </c>
      <c r="B114" s="3">
        <v>40</v>
      </c>
      <c r="C114" s="3">
        <v>17.793520000000001</v>
      </c>
      <c r="D114" s="3">
        <v>20.849299999999999</v>
      </c>
      <c r="E114" s="3">
        <v>21</v>
      </c>
      <c r="F114" s="3">
        <v>25</v>
      </c>
      <c r="G114" s="3">
        <v>17.010000000000002</v>
      </c>
      <c r="H114">
        <f t="shared" si="25"/>
        <v>21.211701566316282</v>
      </c>
      <c r="I114">
        <f t="shared" si="26"/>
        <v>-0.36240156631628295</v>
      </c>
      <c r="J114">
        <f t="shared" si="27"/>
        <v>0.36240156631628295</v>
      </c>
      <c r="K114">
        <f>AVERAGE($D$2:$D$403)</f>
        <v>13.910463615920403</v>
      </c>
      <c r="L114">
        <f t="shared" si="28"/>
        <v>48.147450365026813</v>
      </c>
      <c r="M114">
        <f t="shared" si="29"/>
        <v>0.13133489526849523</v>
      </c>
    </row>
    <row r="115" spans="1:13" x14ac:dyDescent="0.3">
      <c r="A115" s="3">
        <v>3008001</v>
      </c>
      <c r="B115" s="3">
        <v>14</v>
      </c>
      <c r="C115" s="3">
        <v>12.15944</v>
      </c>
      <c r="D115" s="3">
        <v>13.84648</v>
      </c>
      <c r="E115" s="3">
        <v>21</v>
      </c>
      <c r="F115" s="3">
        <v>25</v>
      </c>
      <c r="G115" s="3">
        <v>17.010000000000002</v>
      </c>
      <c r="H115">
        <f t="shared" si="25"/>
        <v>14.495300114509599</v>
      </c>
      <c r="I115">
        <f t="shared" si="26"/>
        <v>-0.64882011450959887</v>
      </c>
      <c r="J115">
        <f t="shared" si="27"/>
        <v>0.64882011450959887</v>
      </c>
      <c r="K115">
        <f>AVERAGE($D$2:$D$403)</f>
        <v>13.910463615920403</v>
      </c>
      <c r="L115">
        <f t="shared" si="28"/>
        <v>4.0939031062496517E-3</v>
      </c>
      <c r="M115">
        <f t="shared" si="29"/>
        <v>0.42096754099224898</v>
      </c>
    </row>
    <row r="116" spans="1:13" x14ac:dyDescent="0.3">
      <c r="A116" s="3">
        <v>3008001</v>
      </c>
      <c r="B116" s="3">
        <v>10</v>
      </c>
      <c r="C116" s="3">
        <v>17.98451</v>
      </c>
      <c r="D116" s="3">
        <v>19.544229999999999</v>
      </c>
      <c r="E116" s="3">
        <v>21</v>
      </c>
      <c r="F116" s="3">
        <v>25</v>
      </c>
      <c r="G116" s="3">
        <v>17.010000000000002</v>
      </c>
      <c r="H116">
        <f t="shared" si="25"/>
        <v>21.439381243083485</v>
      </c>
      <c r="I116">
        <f t="shared" si="26"/>
        <v>-1.895151243083486</v>
      </c>
      <c r="J116">
        <f t="shared" si="27"/>
        <v>1.895151243083486</v>
      </c>
      <c r="K116">
        <f>AVERAGE($D$2:$D$403)</f>
        <v>13.910463615920403</v>
      </c>
      <c r="L116">
        <f t="shared" si="28"/>
        <v>31.739323670385289</v>
      </c>
      <c r="M116">
        <f t="shared" si="29"/>
        <v>3.5915982341608825</v>
      </c>
    </row>
    <row r="117" spans="1:13" x14ac:dyDescent="0.3">
      <c r="A117" s="3">
        <v>3008001</v>
      </c>
      <c r="B117" s="3">
        <v>1</v>
      </c>
      <c r="C117" s="3">
        <v>7.4802819999999999</v>
      </c>
      <c r="D117" s="3">
        <v>8.5625359999999997</v>
      </c>
      <c r="E117" s="3">
        <v>21</v>
      </c>
      <c r="F117" s="3">
        <v>25</v>
      </c>
      <c r="G117" s="3">
        <v>17.010000000000002</v>
      </c>
      <c r="H117">
        <f t="shared" si="25"/>
        <v>8.9172636676659529</v>
      </c>
      <c r="I117">
        <f t="shared" si="26"/>
        <v>-0.35472766766595321</v>
      </c>
      <c r="J117">
        <f t="shared" si="27"/>
        <v>0.35472766766595321</v>
      </c>
      <c r="K117">
        <f>AVERAGE($D$2:$D$403)</f>
        <v>13.910463615920403</v>
      </c>
      <c r="L117">
        <f t="shared" si="28"/>
        <v>28.600329785124085</v>
      </c>
      <c r="M117">
        <f t="shared" si="29"/>
        <v>0.12583171820772696</v>
      </c>
    </row>
    <row r="118" spans="1:13" x14ac:dyDescent="0.3">
      <c r="A118" s="3">
        <v>3008001</v>
      </c>
      <c r="B118" s="3">
        <v>11</v>
      </c>
      <c r="C118" s="3">
        <v>8.4352119999999999</v>
      </c>
      <c r="D118" s="3">
        <v>9.8039450000000006</v>
      </c>
      <c r="E118" s="3">
        <v>21</v>
      </c>
      <c r="F118" s="3">
        <v>25</v>
      </c>
      <c r="G118" s="3">
        <v>17.010000000000002</v>
      </c>
      <c r="H118">
        <f t="shared" si="25"/>
        <v>10.055638209449839</v>
      </c>
      <c r="I118">
        <f t="shared" si="26"/>
        <v>-0.25169320944983831</v>
      </c>
      <c r="J118">
        <f t="shared" si="27"/>
        <v>0.25169320944983831</v>
      </c>
      <c r="K118">
        <f>AVERAGE($D$2:$D$403)</f>
        <v>13.910463615920403</v>
      </c>
      <c r="L118">
        <f t="shared" si="28"/>
        <v>16.863495142900817</v>
      </c>
      <c r="M118">
        <f t="shared" si="29"/>
        <v>6.3349471683160172E-2</v>
      </c>
    </row>
    <row r="119" spans="1:13" x14ac:dyDescent="0.3">
      <c r="A119" s="3">
        <v>3008001</v>
      </c>
      <c r="B119" s="3">
        <v>20</v>
      </c>
      <c r="C119" s="3">
        <v>14.22845</v>
      </c>
      <c r="D119" s="3">
        <v>15.85183</v>
      </c>
      <c r="E119" s="3">
        <v>21</v>
      </c>
      <c r="F119" s="3">
        <v>25</v>
      </c>
      <c r="G119" s="3">
        <v>17.010000000000002</v>
      </c>
      <c r="H119">
        <f t="shared" si="25"/>
        <v>16.961772327861652</v>
      </c>
      <c r="I119">
        <f t="shared" si="26"/>
        <v>-1.1099423278616527</v>
      </c>
      <c r="J119">
        <f t="shared" si="27"/>
        <v>1.1099423278616527</v>
      </c>
      <c r="K119">
        <f>AVERAGE($D$2:$D$403)</f>
        <v>13.910463615920403</v>
      </c>
      <c r="L119">
        <f t="shared" si="28"/>
        <v>3.7689034372342891</v>
      </c>
      <c r="M119">
        <f t="shared" si="29"/>
        <v>1.2319719711789445</v>
      </c>
    </row>
    <row r="120" spans="1:13" x14ac:dyDescent="0.3">
      <c r="A120" s="3">
        <v>3008001</v>
      </c>
      <c r="B120" s="3">
        <v>24</v>
      </c>
      <c r="C120" s="3">
        <v>12.955209999999999</v>
      </c>
      <c r="D120" s="3">
        <v>14.132960000000001</v>
      </c>
      <c r="E120" s="3">
        <v>21</v>
      </c>
      <c r="F120" s="3">
        <v>25</v>
      </c>
      <c r="G120" s="3">
        <v>17.010000000000002</v>
      </c>
      <c r="H120">
        <f t="shared" si="25"/>
        <v>15.443939605483138</v>
      </c>
      <c r="I120">
        <f t="shared" si="26"/>
        <v>-1.3109796054831371</v>
      </c>
      <c r="J120">
        <f t="shared" si="27"/>
        <v>1.3109796054831371</v>
      </c>
      <c r="K120">
        <f>AVERAGE($D$2:$D$403)</f>
        <v>13.910463615920403</v>
      </c>
      <c r="L120">
        <f t="shared" si="28"/>
        <v>4.9504640928495956E-2</v>
      </c>
      <c r="M120">
        <f t="shared" si="29"/>
        <v>1.7186675259927218</v>
      </c>
    </row>
    <row r="121" spans="1:13" x14ac:dyDescent="0.3">
      <c r="A121" s="3">
        <v>3008001</v>
      </c>
      <c r="B121" s="3">
        <v>29</v>
      </c>
      <c r="C121" s="3">
        <v>16.042819999999999</v>
      </c>
      <c r="D121" s="3">
        <v>18.557469999999999</v>
      </c>
      <c r="E121" s="3">
        <v>21</v>
      </c>
      <c r="F121" s="3">
        <v>25</v>
      </c>
      <c r="G121" s="3">
        <v>17.010000000000002</v>
      </c>
      <c r="H121">
        <f t="shared" si="25"/>
        <v>19.124687533558852</v>
      </c>
      <c r="I121">
        <f t="shared" si="26"/>
        <v>-0.5672175335588534</v>
      </c>
      <c r="J121">
        <f t="shared" si="27"/>
        <v>0.5672175335588534</v>
      </c>
      <c r="K121">
        <f>AVERAGE($D$2:$D$403)</f>
        <v>13.910463615920403</v>
      </c>
      <c r="L121">
        <f t="shared" si="28"/>
        <v>21.59466833367652</v>
      </c>
      <c r="M121">
        <f t="shared" si="29"/>
        <v>0.32173573037658898</v>
      </c>
    </row>
    <row r="122" spans="1:13" x14ac:dyDescent="0.3">
      <c r="A122" s="3">
        <v>3008001</v>
      </c>
      <c r="B122" s="3">
        <v>31</v>
      </c>
      <c r="C122" s="3">
        <v>16.042819999999999</v>
      </c>
      <c r="D122" s="3">
        <v>19.639720000000001</v>
      </c>
      <c r="E122" s="3">
        <v>21</v>
      </c>
      <c r="F122" s="3">
        <v>25</v>
      </c>
      <c r="G122" s="3">
        <v>17.010000000000002</v>
      </c>
      <c r="H122">
        <f t="shared" si="25"/>
        <v>19.124687533558852</v>
      </c>
      <c r="I122">
        <f t="shared" si="26"/>
        <v>0.51503246644114853</v>
      </c>
      <c r="J122">
        <f t="shared" si="27"/>
        <v>0.51503246644114853</v>
      </c>
      <c r="K122">
        <f>AVERAGE($D$2:$D$403)</f>
        <v>13.910463615920403</v>
      </c>
      <c r="L122">
        <f t="shared" si="28"/>
        <v>32.824378714516826</v>
      </c>
      <c r="M122">
        <f t="shared" si="29"/>
        <v>0.26525844148845279</v>
      </c>
    </row>
    <row r="123" spans="1:13" x14ac:dyDescent="0.3">
      <c r="A123" s="3">
        <v>3008001</v>
      </c>
      <c r="B123" s="3">
        <v>25</v>
      </c>
      <c r="C123" s="3">
        <v>11.395490000000001</v>
      </c>
      <c r="D123" s="3">
        <v>15.788169999999999</v>
      </c>
      <c r="E123" s="3">
        <v>21</v>
      </c>
      <c r="F123" s="3">
        <v>25</v>
      </c>
      <c r="G123" s="3">
        <v>17.010000000000002</v>
      </c>
      <c r="H123">
        <f t="shared" si="25"/>
        <v>13.584593328466854</v>
      </c>
      <c r="I123">
        <f t="shared" si="26"/>
        <v>2.2035766715331455</v>
      </c>
      <c r="J123">
        <f t="shared" si="27"/>
        <v>2.2035766715331455</v>
      </c>
      <c r="K123">
        <f>AVERAGE($D$2:$D$403)</f>
        <v>13.910463615920403</v>
      </c>
      <c r="L123">
        <f t="shared" si="28"/>
        <v>3.5257812648132729</v>
      </c>
      <c r="M123">
        <f t="shared" si="29"/>
        <v>4.8557501473250966</v>
      </c>
    </row>
    <row r="124" spans="1:13" x14ac:dyDescent="0.3">
      <c r="A124" s="3">
        <v>3008001</v>
      </c>
      <c r="B124" s="3">
        <v>42</v>
      </c>
      <c r="C124" s="3">
        <v>8.3078880000000002</v>
      </c>
      <c r="D124" s="3">
        <v>10.50423</v>
      </c>
      <c r="E124" s="3">
        <v>21</v>
      </c>
      <c r="F124" s="3">
        <v>25</v>
      </c>
      <c r="G124" s="3">
        <v>17.010000000000002</v>
      </c>
      <c r="H124">
        <f t="shared" si="25"/>
        <v>9.9038549372119871</v>
      </c>
      <c r="I124">
        <f t="shared" si="26"/>
        <v>0.60037506278801267</v>
      </c>
      <c r="J124">
        <f t="shared" si="27"/>
        <v>0.60037506278801267</v>
      </c>
      <c r="K124">
        <f>AVERAGE($D$2:$D$403)</f>
        <v>13.910463615920403</v>
      </c>
      <c r="L124">
        <f t="shared" si="28"/>
        <v>11.602427446226184</v>
      </c>
      <c r="M124">
        <f t="shared" si="29"/>
        <v>0.36045021601771016</v>
      </c>
    </row>
    <row r="125" spans="1:13" x14ac:dyDescent="0.3">
      <c r="A125" s="3">
        <v>3008001</v>
      </c>
      <c r="B125" s="3">
        <v>43</v>
      </c>
      <c r="C125" s="3">
        <v>5.3476059999999999</v>
      </c>
      <c r="D125" s="3">
        <v>6.4616910000000001</v>
      </c>
      <c r="E125" s="3">
        <v>21</v>
      </c>
      <c r="F125" s="3">
        <v>25</v>
      </c>
      <c r="G125" s="3">
        <v>17.010000000000002</v>
      </c>
      <c r="H125">
        <f t="shared" si="25"/>
        <v>6.3748950497845476</v>
      </c>
      <c r="I125">
        <f t="shared" si="26"/>
        <v>8.67959502154525E-2</v>
      </c>
      <c r="J125">
        <f t="shared" si="27"/>
        <v>8.67959502154525E-2</v>
      </c>
      <c r="K125">
        <f>AVERAGE($D$2:$D$403)</f>
        <v>13.910463615920403</v>
      </c>
      <c r="L125">
        <f t="shared" si="28"/>
        <v>55.484213483685679</v>
      </c>
      <c r="M125">
        <f t="shared" si="29"/>
        <v>7.5335369738033092E-3</v>
      </c>
    </row>
    <row r="126" spans="1:13" x14ac:dyDescent="0.3">
      <c r="A126" s="3">
        <v>3008001</v>
      </c>
      <c r="B126" s="3">
        <v>3</v>
      </c>
      <c r="C126" s="3">
        <v>12.09578</v>
      </c>
      <c r="D126" s="3">
        <v>13.08254</v>
      </c>
      <c r="E126" s="3">
        <v>21</v>
      </c>
      <c r="F126" s="3">
        <v>25</v>
      </c>
      <c r="G126" s="3">
        <v>17.010000000000002</v>
      </c>
      <c r="H126">
        <f t="shared" si="25"/>
        <v>14.419410862595885</v>
      </c>
      <c r="I126">
        <f t="shared" si="26"/>
        <v>-1.3368708625958856</v>
      </c>
      <c r="J126">
        <f t="shared" si="27"/>
        <v>1.3368708625958856</v>
      </c>
      <c r="K126">
        <f>AVERAGE($D$2:$D$403)</f>
        <v>13.910463615920403</v>
      </c>
      <c r="L126">
        <f t="shared" si="28"/>
        <v>0.68545751379871478</v>
      </c>
      <c r="M126">
        <f t="shared" si="29"/>
        <v>1.7872237032578673</v>
      </c>
    </row>
    <row r="127" spans="1:13" x14ac:dyDescent="0.3">
      <c r="A127" s="3">
        <v>3008001</v>
      </c>
      <c r="B127" s="3">
        <v>57</v>
      </c>
      <c r="C127" s="3">
        <v>13.84648</v>
      </c>
      <c r="D127" s="3">
        <v>18.65296</v>
      </c>
      <c r="E127" s="3">
        <v>21</v>
      </c>
      <c r="F127" s="3">
        <v>25</v>
      </c>
      <c r="G127" s="3">
        <v>17.010000000000002</v>
      </c>
      <c r="H127">
        <f t="shared" si="25"/>
        <v>16.506424895353312</v>
      </c>
      <c r="I127">
        <f t="shared" si="26"/>
        <v>2.1465351046466878</v>
      </c>
      <c r="J127">
        <f t="shared" si="27"/>
        <v>2.1465351046466878</v>
      </c>
      <c r="K127">
        <f>AVERAGE($D$2:$D$403)</f>
        <v>13.910463615920403</v>
      </c>
      <c r="L127">
        <f t="shared" si="28"/>
        <v>22.491271953008056</v>
      </c>
      <c r="M127">
        <f t="shared" si="29"/>
        <v>4.6076129554805672</v>
      </c>
    </row>
    <row r="128" spans="1:13" x14ac:dyDescent="0.3">
      <c r="A128" s="3">
        <v>3008001</v>
      </c>
      <c r="B128" s="3">
        <v>7</v>
      </c>
      <c r="C128" s="3">
        <v>7.5757750000000001</v>
      </c>
      <c r="D128" s="3">
        <v>8.6261980000000005</v>
      </c>
      <c r="E128" s="3">
        <v>21</v>
      </c>
      <c r="F128" s="3">
        <v>25</v>
      </c>
      <c r="G128" s="3">
        <v>17.010000000000002</v>
      </c>
      <c r="H128">
        <f t="shared" si="25"/>
        <v>9.0311011218443422</v>
      </c>
      <c r="I128">
        <f t="shared" si="26"/>
        <v>-0.40490312184434174</v>
      </c>
      <c r="J128">
        <f t="shared" si="27"/>
        <v>0.40490312184434174</v>
      </c>
      <c r="K128">
        <f>AVERAGE($D$2:$D$403)</f>
        <v>13.910463615920403</v>
      </c>
      <c r="L128">
        <f t="shared" si="28"/>
        <v>27.923463099598628</v>
      </c>
      <c r="M128">
        <f t="shared" si="29"/>
        <v>0.16394653807929385</v>
      </c>
    </row>
    <row r="129" spans="1:13" x14ac:dyDescent="0.3">
      <c r="A129" s="3">
        <v>3008001</v>
      </c>
      <c r="B129" s="3">
        <v>12</v>
      </c>
      <c r="C129" s="3">
        <v>19.703379999999999</v>
      </c>
      <c r="D129" s="3">
        <v>22.6</v>
      </c>
      <c r="E129" s="3">
        <v>21</v>
      </c>
      <c r="F129" s="3">
        <v>25</v>
      </c>
      <c r="G129" s="3">
        <v>17.010000000000002</v>
      </c>
      <c r="H129">
        <f t="shared" si="25"/>
        <v>23.488450649884051</v>
      </c>
      <c r="I129">
        <f t="shared" si="26"/>
        <v>-0.88845064988404943</v>
      </c>
      <c r="J129">
        <f t="shared" si="27"/>
        <v>0.88845064988404943</v>
      </c>
      <c r="K129">
        <f>AVERAGE($D$2:$D$403)</f>
        <v>13.910463615920403</v>
      </c>
      <c r="L129">
        <f t="shared" si="28"/>
        <v>75.508042570243148</v>
      </c>
      <c r="M129">
        <f t="shared" si="29"/>
        <v>0.78934455727938979</v>
      </c>
    </row>
    <row r="130" spans="1:13" x14ac:dyDescent="0.3">
      <c r="A130" s="3">
        <v>3008001</v>
      </c>
      <c r="B130" s="3">
        <v>49</v>
      </c>
      <c r="C130" s="3">
        <v>13.71916</v>
      </c>
      <c r="D130" s="3">
        <v>17.920850000000002</v>
      </c>
      <c r="E130" s="3">
        <v>21</v>
      </c>
      <c r="F130" s="3">
        <v>25</v>
      </c>
      <c r="G130" s="3">
        <v>17.010000000000002</v>
      </c>
      <c r="H130">
        <f t="shared" si="25"/>
        <v>16.354646391525886</v>
      </c>
      <c r="I130">
        <f t="shared" si="26"/>
        <v>1.5662036084741153</v>
      </c>
      <c r="J130">
        <f t="shared" si="27"/>
        <v>1.5662036084741153</v>
      </c>
      <c r="K130">
        <f>AVERAGE($D$2:$D$403)</f>
        <v>13.910463615920403</v>
      </c>
      <c r="L130">
        <f t="shared" si="28"/>
        <v>16.083198949611038</v>
      </c>
      <c r="M130">
        <f t="shared" si="29"/>
        <v>2.4529937431973399</v>
      </c>
    </row>
    <row r="131" spans="1:13" x14ac:dyDescent="0.3">
      <c r="A131" s="3">
        <v>3008001</v>
      </c>
      <c r="B131" s="3">
        <v>52</v>
      </c>
      <c r="C131" s="3">
        <v>15.50169</v>
      </c>
      <c r="D131" s="3">
        <v>18.1755</v>
      </c>
      <c r="E131" s="3">
        <v>21</v>
      </c>
      <c r="F131" s="3">
        <v>25</v>
      </c>
      <c r="G131" s="3">
        <v>17.010000000000002</v>
      </c>
      <c r="H131">
        <f t="shared" si="25"/>
        <v>18.479605050240167</v>
      </c>
      <c r="I131">
        <f t="shared" si="26"/>
        <v>-0.30410505024016743</v>
      </c>
      <c r="J131">
        <f t="shared" si="27"/>
        <v>0.30410505024016743</v>
      </c>
      <c r="K131">
        <f>AVERAGE($D$2:$D$403)</f>
        <v>13.910463615920403</v>
      </c>
      <c r="L131">
        <f t="shared" si="28"/>
        <v>18.190535357522762</v>
      </c>
      <c r="M131">
        <f t="shared" si="29"/>
        <v>9.247988158157476E-2</v>
      </c>
    </row>
    <row r="132" spans="1:13" x14ac:dyDescent="0.3">
      <c r="A132" s="3">
        <v>3008001</v>
      </c>
      <c r="B132" s="3">
        <v>53</v>
      </c>
      <c r="C132" s="3">
        <v>12.22</v>
      </c>
      <c r="D132" s="3">
        <v>12.955209999999999</v>
      </c>
      <c r="E132" s="3">
        <v>21</v>
      </c>
      <c r="F132" s="3">
        <v>25</v>
      </c>
      <c r="G132" s="3">
        <v>17.010000000000002</v>
      </c>
      <c r="H132">
        <f t="shared" si="25"/>
        <v>14.567493848343945</v>
      </c>
      <c r="I132">
        <f t="shared" si="26"/>
        <v>-1.6122838483439459</v>
      </c>
      <c r="J132">
        <f t="shared" si="27"/>
        <v>1.6122838483439459</v>
      </c>
      <c r="K132">
        <f>AVERAGE($D$2:$D$403)</f>
        <v>13.910463615920403</v>
      </c>
      <c r="L132">
        <f t="shared" si="28"/>
        <v>0.91250947072900568</v>
      </c>
      <c r="M132">
        <f t="shared" si="29"/>
        <v>2.5994592076307641</v>
      </c>
    </row>
    <row r="133" spans="1:13" x14ac:dyDescent="0.3">
      <c r="A133" s="3">
        <v>3008001</v>
      </c>
      <c r="B133" s="3">
        <v>56</v>
      </c>
      <c r="C133" s="3">
        <v>9.1354930000000003</v>
      </c>
      <c r="D133" s="3">
        <v>11.3</v>
      </c>
      <c r="E133" s="3">
        <v>21</v>
      </c>
      <c r="F133" s="3">
        <v>25</v>
      </c>
      <c r="G133" s="3">
        <v>17.010000000000002</v>
      </c>
      <c r="H133">
        <f t="shared" si="25"/>
        <v>10.890445014655416</v>
      </c>
      <c r="I133">
        <f t="shared" si="26"/>
        <v>0.40955498534458457</v>
      </c>
      <c r="J133">
        <f t="shared" si="27"/>
        <v>0.40955498534458457</v>
      </c>
      <c r="K133">
        <f>AVERAGE($D$2:$D$403)</f>
        <v>13.910463615920403</v>
      </c>
      <c r="L133">
        <f t="shared" si="28"/>
        <v>6.8145202900442197</v>
      </c>
      <c r="M133">
        <f t="shared" si="29"/>
        <v>0.16773528602060289</v>
      </c>
    </row>
    <row r="134" spans="1:13" x14ac:dyDescent="0.3">
      <c r="A134" s="3">
        <v>3008001</v>
      </c>
      <c r="B134" s="3">
        <v>8</v>
      </c>
      <c r="C134" s="3">
        <v>5.1247889999999998</v>
      </c>
      <c r="D134" s="3">
        <v>7.9577470000000003</v>
      </c>
      <c r="E134" s="3">
        <v>21</v>
      </c>
      <c r="F134" s="3">
        <v>25</v>
      </c>
      <c r="G134" s="3">
        <v>17.010000000000002</v>
      </c>
      <c r="H134">
        <f t="shared" si="25"/>
        <v>6.1092743233683073</v>
      </c>
      <c r="I134">
        <f t="shared" si="26"/>
        <v>1.848472676631693</v>
      </c>
      <c r="J134">
        <f t="shared" si="27"/>
        <v>1.848472676631693</v>
      </c>
      <c r="K134">
        <f>AVERAGE($D$2:$D$403)</f>
        <v>13.910463615920403</v>
      </c>
      <c r="L134">
        <f t="shared" si="28"/>
        <v>35.434835109454845</v>
      </c>
      <c r="M134">
        <f t="shared" si="29"/>
        <v>3.4168512362539354</v>
      </c>
    </row>
    <row r="135" spans="1:13" x14ac:dyDescent="0.3">
      <c r="A135" s="3">
        <v>3008001</v>
      </c>
      <c r="B135" s="3">
        <v>6</v>
      </c>
      <c r="C135" s="3">
        <v>5.3476059999999999</v>
      </c>
      <c r="D135" s="3">
        <v>7.3847889999999996</v>
      </c>
      <c r="E135" s="3">
        <v>21</v>
      </c>
      <c r="F135" s="3">
        <v>25</v>
      </c>
      <c r="G135" s="3">
        <v>17.010000000000002</v>
      </c>
      <c r="H135">
        <f t="shared" si="25"/>
        <v>6.3748950497845476</v>
      </c>
      <c r="I135">
        <f t="shared" si="26"/>
        <v>1.009893950215452</v>
      </c>
      <c r="J135">
        <f t="shared" si="27"/>
        <v>1.009893950215452</v>
      </c>
      <c r="K135">
        <f>AVERAGE($D$2:$D$403)</f>
        <v>13.910463615920403</v>
      </c>
      <c r="L135">
        <f t="shared" si="28"/>
        <v>42.584429192867901</v>
      </c>
      <c r="M135">
        <f t="shared" si="29"/>
        <v>1.01988579068177</v>
      </c>
    </row>
    <row r="136" spans="1:13" x14ac:dyDescent="0.3">
      <c r="A136" s="3">
        <v>3008001</v>
      </c>
      <c r="B136" s="3">
        <v>61</v>
      </c>
      <c r="C136" s="3">
        <v>17.411549999999998</v>
      </c>
      <c r="D136" s="3">
        <v>22.759160000000001</v>
      </c>
      <c r="E136" s="3">
        <v>21</v>
      </c>
      <c r="F136" s="3">
        <v>25</v>
      </c>
      <c r="G136" s="3">
        <v>17.010000000000002</v>
      </c>
      <c r="H136">
        <f t="shared" si="25"/>
        <v>20.756354133807935</v>
      </c>
      <c r="I136">
        <f t="shared" si="26"/>
        <v>2.002805866192066</v>
      </c>
      <c r="J136">
        <f t="shared" si="27"/>
        <v>2.002805866192066</v>
      </c>
      <c r="K136">
        <f>AVERAGE($D$2:$D$403)</f>
        <v>13.910463615920403</v>
      </c>
      <c r="L136">
        <f t="shared" si="28"/>
        <v>78.299427697623358</v>
      </c>
      <c r="M136">
        <f t="shared" si="29"/>
        <v>4.0112313376533519</v>
      </c>
    </row>
    <row r="137" spans="1:13" x14ac:dyDescent="0.3">
      <c r="A137" s="3">
        <v>3008001</v>
      </c>
      <c r="B137" s="3">
        <v>62</v>
      </c>
      <c r="C137" s="3">
        <v>10.31324</v>
      </c>
      <c r="D137" s="3">
        <v>12.063940000000001</v>
      </c>
      <c r="E137" s="3">
        <v>21</v>
      </c>
      <c r="F137" s="3">
        <v>25</v>
      </c>
      <c r="G137" s="3">
        <v>17.010000000000002</v>
      </c>
      <c r="H137">
        <f t="shared" si="25"/>
        <v>12.294440282855541</v>
      </c>
      <c r="I137">
        <f t="shared" si="26"/>
        <v>-0.23050028285554092</v>
      </c>
      <c r="J137">
        <f t="shared" si="27"/>
        <v>0.23050028285554092</v>
      </c>
      <c r="K137">
        <f>AVERAGE($D$2:$D$403)</f>
        <v>13.910463615920403</v>
      </c>
      <c r="L137">
        <f t="shared" si="28"/>
        <v>3.409649464151757</v>
      </c>
      <c r="M137">
        <f t="shared" si="29"/>
        <v>5.3130380396484371E-2</v>
      </c>
    </row>
    <row r="138" spans="1:13" x14ac:dyDescent="0.3">
      <c r="A138" s="3">
        <v>3008001</v>
      </c>
      <c r="B138" s="3">
        <v>5</v>
      </c>
      <c r="C138" s="3">
        <v>8.9763380000000002</v>
      </c>
      <c r="D138" s="3">
        <v>11.045349999999999</v>
      </c>
      <c r="E138" s="3">
        <v>21</v>
      </c>
      <c r="F138" s="3">
        <v>25</v>
      </c>
      <c r="G138" s="3">
        <v>17.010000000000002</v>
      </c>
      <c r="H138">
        <f t="shared" si="25"/>
        <v>10.7007159243581</v>
      </c>
      <c r="I138">
        <f t="shared" si="26"/>
        <v>0.34463407564189907</v>
      </c>
      <c r="J138">
        <f t="shared" si="27"/>
        <v>0.34463407564189907</v>
      </c>
      <c r="K138">
        <f>AVERAGE($D$2:$D$403)</f>
        <v>13.910463615920403</v>
      </c>
      <c r="L138">
        <f t="shared" si="28"/>
        <v>8.2088760321324905</v>
      </c>
      <c r="M138">
        <f t="shared" si="29"/>
        <v>0.11877264609354621</v>
      </c>
    </row>
    <row r="139" spans="1:13" x14ac:dyDescent="0.3">
      <c r="A139" s="3">
        <v>3008001</v>
      </c>
      <c r="B139" s="3">
        <v>35</v>
      </c>
      <c r="C139" s="3">
        <v>16.615780000000001</v>
      </c>
      <c r="D139" s="3">
        <v>20.276340000000001</v>
      </c>
      <c r="E139" s="3">
        <v>21</v>
      </c>
      <c r="F139" s="3">
        <v>25</v>
      </c>
      <c r="G139" s="3">
        <v>17.010000000000002</v>
      </c>
      <c r="H139">
        <f t="shared" si="25"/>
        <v>19.807714642834402</v>
      </c>
      <c r="I139">
        <f t="shared" si="26"/>
        <v>0.46862535716559961</v>
      </c>
      <c r="J139">
        <f t="shared" si="27"/>
        <v>0.46862535716559961</v>
      </c>
      <c r="K139">
        <f>AVERAGE($D$2:$D$403)</f>
        <v>13.910463615920403</v>
      </c>
      <c r="L139">
        <f t="shared" si="28"/>
        <v>40.524382137382347</v>
      </c>
      <c r="M139">
        <f t="shared" si="29"/>
        <v>0.21960972537858581</v>
      </c>
    </row>
    <row r="140" spans="1:13" x14ac:dyDescent="0.3">
      <c r="A140" s="3">
        <v>3017002</v>
      </c>
      <c r="B140" s="3">
        <v>101</v>
      </c>
      <c r="C140" s="3">
        <v>15.4</v>
      </c>
      <c r="D140" s="3">
        <v>21.80423</v>
      </c>
      <c r="E140" s="3">
        <v>22</v>
      </c>
      <c r="F140" s="3">
        <v>25</v>
      </c>
      <c r="G140" s="3">
        <v>14.04</v>
      </c>
      <c r="H140">
        <f t="shared" ref="H140:H144" si="30">C140*EXP(-(128.94214-5.97953*G140)*(1/(F140^1.0767)-1/(E140^1.0767)))</f>
        <v>18.95030761691293</v>
      </c>
      <c r="I140">
        <f t="shared" ref="I140:I144" si="31">D140-H140</f>
        <v>2.8539223830870704</v>
      </c>
      <c r="J140">
        <f t="shared" ref="J140:J145" si="32">ABS(I140)</f>
        <v>2.8539223830870704</v>
      </c>
      <c r="K140">
        <f>AVERAGE($D$2:$D$403)</f>
        <v>13.910463615920403</v>
      </c>
      <c r="L140">
        <f t="shared" ref="L140:L144" si="33">(D140-K140)^2</f>
        <v>62.31154772642509</v>
      </c>
      <c r="M140">
        <f t="shared" ref="M140:M145" si="34">I140^2</f>
        <v>8.144872968685382</v>
      </c>
    </row>
    <row r="141" spans="1:13" x14ac:dyDescent="0.3">
      <c r="A141" s="3">
        <v>3017002</v>
      </c>
      <c r="B141" s="3">
        <v>13</v>
      </c>
      <c r="C141" s="3">
        <v>23.35</v>
      </c>
      <c r="D141" s="3">
        <v>27.692959999999999</v>
      </c>
      <c r="E141" s="3">
        <v>22</v>
      </c>
      <c r="F141" s="3">
        <v>25</v>
      </c>
      <c r="G141" s="3">
        <v>14.04</v>
      </c>
      <c r="H141">
        <f t="shared" si="30"/>
        <v>28.733096289280322</v>
      </c>
      <c r="I141">
        <f t="shared" si="31"/>
        <v>-1.0401362892803228</v>
      </c>
      <c r="J141">
        <f t="shared" si="32"/>
        <v>1.0401362892803228</v>
      </c>
      <c r="K141">
        <f>AVERAGE($D$2:$D$403)</f>
        <v>13.910463615920403</v>
      </c>
      <c r="L141">
        <f t="shared" si="33"/>
        <v>189.95720657716717</v>
      </c>
      <c r="M141">
        <f t="shared" si="34"/>
        <v>1.0818835002778393</v>
      </c>
    </row>
    <row r="142" spans="1:13" x14ac:dyDescent="0.3">
      <c r="A142" s="3">
        <v>3017002</v>
      </c>
      <c r="B142" s="3">
        <v>32</v>
      </c>
      <c r="C142" s="3">
        <v>17.350000000000001</v>
      </c>
      <c r="D142" s="3">
        <v>19.735209999999999</v>
      </c>
      <c r="E142" s="3">
        <v>22</v>
      </c>
      <c r="F142" s="3">
        <v>25</v>
      </c>
      <c r="G142" s="3">
        <v>14.04</v>
      </c>
      <c r="H142">
        <f t="shared" si="30"/>
        <v>21.349859555418142</v>
      </c>
      <c r="I142">
        <f t="shared" si="31"/>
        <v>-1.6146495554181435</v>
      </c>
      <c r="J142">
        <f t="shared" si="32"/>
        <v>1.6146495554181435</v>
      </c>
      <c r="K142">
        <f>AVERAGE($D$2:$D$403)</f>
        <v>13.910463615920403</v>
      </c>
      <c r="L142">
        <f t="shared" si="33"/>
        <v>33.927670438848324</v>
      </c>
      <c r="M142">
        <f t="shared" si="34"/>
        <v>2.6070931868120084</v>
      </c>
    </row>
    <row r="143" spans="1:13" x14ac:dyDescent="0.3">
      <c r="A143" s="3">
        <v>3017002</v>
      </c>
      <c r="B143" s="3">
        <v>47</v>
      </c>
      <c r="C143" s="3">
        <v>13.5</v>
      </c>
      <c r="D143" s="3">
        <v>19.098590000000002</v>
      </c>
      <c r="E143" s="3">
        <v>22</v>
      </c>
      <c r="F143" s="3">
        <v>25</v>
      </c>
      <c r="G143" s="3">
        <v>14.04</v>
      </c>
      <c r="H143">
        <f t="shared" si="30"/>
        <v>16.612282651189908</v>
      </c>
      <c r="I143">
        <f t="shared" si="31"/>
        <v>2.4863073488100937</v>
      </c>
      <c r="J143">
        <f t="shared" si="32"/>
        <v>2.4863073488100937</v>
      </c>
      <c r="K143">
        <f>AVERAGE($D$2:$D$403)</f>
        <v>13.910463615920403</v>
      </c>
      <c r="L143">
        <f t="shared" si="33"/>
        <v>26.916655377182853</v>
      </c>
      <c r="M143">
        <f t="shared" si="34"/>
        <v>6.1817242327470767</v>
      </c>
    </row>
    <row r="144" spans="1:13" x14ac:dyDescent="0.3">
      <c r="A144" s="3">
        <v>3017002</v>
      </c>
      <c r="B144" s="3">
        <v>10</v>
      </c>
      <c r="C144" s="3">
        <v>6.5</v>
      </c>
      <c r="D144" s="3">
        <v>11.618309999999999</v>
      </c>
      <c r="E144" s="3">
        <v>22</v>
      </c>
      <c r="F144" s="3">
        <v>25</v>
      </c>
      <c r="G144" s="3">
        <v>14.04</v>
      </c>
      <c r="H144">
        <f t="shared" si="30"/>
        <v>7.9985064616840296</v>
      </c>
      <c r="I144">
        <f t="shared" si="31"/>
        <v>3.6198035383159697</v>
      </c>
      <c r="J144">
        <f t="shared" si="32"/>
        <v>3.6198035383159697</v>
      </c>
      <c r="K144">
        <f>AVERAGE($D$2:$D$403)</f>
        <v>13.910463615920403</v>
      </c>
      <c r="L144">
        <f t="shared" si="33"/>
        <v>5.2539681989769802</v>
      </c>
      <c r="M144">
        <f t="shared" si="34"/>
        <v>13.102977656004814</v>
      </c>
    </row>
    <row r="145" spans="1:13" x14ac:dyDescent="0.3">
      <c r="A145" s="3">
        <v>3017002</v>
      </c>
      <c r="B145" s="3">
        <v>23</v>
      </c>
      <c r="C145" s="3">
        <v>14.25</v>
      </c>
      <c r="D145" s="3">
        <v>19.735209999999999</v>
      </c>
      <c r="E145" s="3">
        <v>22</v>
      </c>
      <c r="F145" s="3">
        <v>25</v>
      </c>
      <c r="G145" s="3">
        <v>14.04</v>
      </c>
      <c r="H145">
        <f t="shared" ref="H145:H173" si="35">C145*EXP(-(128.94214-5.97953*G145)*(1/(F145^1.0767)-1/(E145^1.0767)))</f>
        <v>17.535187242922678</v>
      </c>
      <c r="I145">
        <f t="shared" ref="I145:I173" si="36">D145-H145</f>
        <v>2.2000227570773205</v>
      </c>
      <c r="J145">
        <f t="shared" si="32"/>
        <v>2.2000227570773205</v>
      </c>
      <c r="K145">
        <f>AVERAGE($D$2:$D$403)</f>
        <v>13.910463615920403</v>
      </c>
      <c r="L145">
        <f t="shared" ref="L145:L173" si="37">(D145-K145)^2</f>
        <v>33.927670438848324</v>
      </c>
      <c r="M145">
        <f t="shared" si="34"/>
        <v>4.8401001316580947</v>
      </c>
    </row>
    <row r="146" spans="1:13" x14ac:dyDescent="0.3">
      <c r="A146" s="3">
        <v>3017002</v>
      </c>
      <c r="B146" s="3">
        <v>15</v>
      </c>
      <c r="C146" s="3">
        <v>19.149999999999999</v>
      </c>
      <c r="D146" s="3">
        <v>23.714089999999999</v>
      </c>
      <c r="E146" s="3">
        <v>22</v>
      </c>
      <c r="F146" s="3">
        <v>25</v>
      </c>
      <c r="G146" s="3">
        <v>14.04</v>
      </c>
      <c r="H146">
        <f t="shared" si="35"/>
        <v>23.564830575576792</v>
      </c>
      <c r="I146">
        <f t="shared" si="36"/>
        <v>0.14925942442320661</v>
      </c>
      <c r="J146">
        <f t="shared" ref="J146:J173" si="38">ABS(I146)</f>
        <v>0.14925942442320661</v>
      </c>
      <c r="K146">
        <f>AVERAGE($D$2:$D$403)</f>
        <v>13.910463615920403</v>
      </c>
      <c r="L146">
        <f t="shared" si="37"/>
        <v>96.111090278621575</v>
      </c>
      <c r="M146">
        <f t="shared" ref="M146:M173" si="39">I146^2</f>
        <v>2.2278375779146927E-2</v>
      </c>
    </row>
    <row r="147" spans="1:13" x14ac:dyDescent="0.3">
      <c r="A147" s="3">
        <v>3017002</v>
      </c>
      <c r="B147" s="3">
        <v>35</v>
      </c>
      <c r="C147" s="3">
        <v>8.5250000000000004</v>
      </c>
      <c r="D147" s="3">
        <v>13.369020000000001</v>
      </c>
      <c r="E147" s="3">
        <v>22</v>
      </c>
      <c r="F147" s="3">
        <v>25</v>
      </c>
      <c r="G147" s="3">
        <v>14.04</v>
      </c>
      <c r="H147">
        <f t="shared" si="35"/>
        <v>10.490348859362516</v>
      </c>
      <c r="I147">
        <f t="shared" si="36"/>
        <v>2.8786711406374845</v>
      </c>
      <c r="J147">
        <f t="shared" si="38"/>
        <v>2.8786711406374845</v>
      </c>
      <c r="K147">
        <f>AVERAGE($D$2:$D$403)</f>
        <v>13.910463615920403</v>
      </c>
      <c r="L147">
        <f t="shared" si="37"/>
        <v>0.29316118922095968</v>
      </c>
      <c r="M147">
        <f t="shared" si="39"/>
        <v>8.2867475359391154</v>
      </c>
    </row>
    <row r="148" spans="1:13" x14ac:dyDescent="0.3">
      <c r="A148" s="3">
        <v>3017002</v>
      </c>
      <c r="B148" s="3">
        <v>1</v>
      </c>
      <c r="C148" s="3">
        <v>15.75</v>
      </c>
      <c r="D148" s="3">
        <v>20.371829999999999</v>
      </c>
      <c r="E148" s="3">
        <v>22</v>
      </c>
      <c r="F148" s="3">
        <v>25</v>
      </c>
      <c r="G148" s="3">
        <v>14.04</v>
      </c>
      <c r="H148">
        <f t="shared" si="35"/>
        <v>19.380996426388226</v>
      </c>
      <c r="I148">
        <f t="shared" si="36"/>
        <v>0.99083357361177349</v>
      </c>
      <c r="J148">
        <f t="shared" si="38"/>
        <v>0.99083357361177349</v>
      </c>
      <c r="K148">
        <f>AVERAGE($D$2:$D$403)</f>
        <v>13.910463615920403</v>
      </c>
      <c r="L148">
        <f t="shared" si="37"/>
        <v>41.749255549313837</v>
      </c>
      <c r="M148">
        <f t="shared" si="39"/>
        <v>0.9817511705962777</v>
      </c>
    </row>
    <row r="149" spans="1:13" x14ac:dyDescent="0.3">
      <c r="A149" s="3">
        <v>3017002</v>
      </c>
      <c r="B149" s="3">
        <v>24</v>
      </c>
      <c r="C149" s="3">
        <v>9.1</v>
      </c>
      <c r="D149" s="3">
        <v>13.687329999999999</v>
      </c>
      <c r="E149" s="3">
        <v>22</v>
      </c>
      <c r="F149" s="3">
        <v>25</v>
      </c>
      <c r="G149" s="3">
        <v>14.04</v>
      </c>
      <c r="H149">
        <f t="shared" si="35"/>
        <v>11.197909046357641</v>
      </c>
      <c r="I149">
        <f t="shared" si="36"/>
        <v>2.4894209536423588</v>
      </c>
      <c r="J149">
        <f t="shared" si="38"/>
        <v>2.4894209536423588</v>
      </c>
      <c r="K149">
        <f>AVERAGE($D$2:$D$403)</f>
        <v>13.910463615920403</v>
      </c>
      <c r="L149">
        <f t="shared" si="37"/>
        <v>4.9788610553714092E-2</v>
      </c>
      <c r="M149">
        <f t="shared" si="39"/>
        <v>6.1972166844336316</v>
      </c>
    </row>
    <row r="150" spans="1:13" x14ac:dyDescent="0.3">
      <c r="A150" s="3">
        <v>3017002</v>
      </c>
      <c r="B150" s="3">
        <v>43</v>
      </c>
      <c r="C150" s="3">
        <v>11.8</v>
      </c>
      <c r="D150" s="3">
        <v>17.18873</v>
      </c>
      <c r="E150" s="3">
        <v>22</v>
      </c>
      <c r="F150" s="3">
        <v>25</v>
      </c>
      <c r="G150" s="3">
        <v>14.04</v>
      </c>
      <c r="H150">
        <f t="shared" si="35"/>
        <v>14.520365576595623</v>
      </c>
      <c r="I150">
        <f t="shared" si="36"/>
        <v>2.6683644234043769</v>
      </c>
      <c r="J150">
        <f t="shared" si="38"/>
        <v>2.6683644234043769</v>
      </c>
      <c r="K150">
        <f>AVERAGE($D$2:$D$403)</f>
        <v>13.910463615920403</v>
      </c>
      <c r="L150">
        <f t="shared" si="37"/>
        <v>10.747030484986315</v>
      </c>
      <c r="M150">
        <f t="shared" si="39"/>
        <v>7.1201686960901727</v>
      </c>
    </row>
    <row r="151" spans="1:13" x14ac:dyDescent="0.3">
      <c r="A151" s="3">
        <v>3017002</v>
      </c>
      <c r="B151" s="3">
        <v>30</v>
      </c>
      <c r="C151" s="3">
        <v>10.5</v>
      </c>
      <c r="D151" s="3">
        <v>15.59718</v>
      </c>
      <c r="E151" s="3">
        <v>22</v>
      </c>
      <c r="F151" s="3">
        <v>25</v>
      </c>
      <c r="G151" s="3">
        <v>14.04</v>
      </c>
      <c r="H151">
        <f t="shared" si="35"/>
        <v>12.920664284258816</v>
      </c>
      <c r="I151">
        <f t="shared" si="36"/>
        <v>2.6765157157411839</v>
      </c>
      <c r="J151">
        <f t="shared" si="38"/>
        <v>2.6765157157411839</v>
      </c>
      <c r="K151">
        <f>AVERAGE($D$2:$D$403)</f>
        <v>13.910463615920403</v>
      </c>
      <c r="L151">
        <f t="shared" si="37"/>
        <v>2.8450121603225509</v>
      </c>
      <c r="M151">
        <f t="shared" si="39"/>
        <v>7.1637363766095419</v>
      </c>
    </row>
    <row r="152" spans="1:13" x14ac:dyDescent="0.3">
      <c r="A152" s="3">
        <v>3017002</v>
      </c>
      <c r="B152" s="3">
        <v>3</v>
      </c>
      <c r="C152" s="3">
        <v>19.75</v>
      </c>
      <c r="D152" s="3">
        <v>23.077470000000002</v>
      </c>
      <c r="E152" s="3">
        <v>22</v>
      </c>
      <c r="F152" s="3">
        <v>25</v>
      </c>
      <c r="G152" s="3">
        <v>14.04</v>
      </c>
      <c r="H152">
        <f t="shared" si="35"/>
        <v>24.303154248963011</v>
      </c>
      <c r="I152">
        <f t="shared" si="36"/>
        <v>-1.2256842489630095</v>
      </c>
      <c r="J152">
        <f t="shared" si="38"/>
        <v>1.2256842489630095</v>
      </c>
      <c r="K152">
        <f>AVERAGE($D$2:$D$403)</f>
        <v>13.910463615920403</v>
      </c>
      <c r="L152">
        <f t="shared" si="37"/>
        <v>84.034006045756129</v>
      </c>
      <c r="M152">
        <f t="shared" si="39"/>
        <v>1.5023018781560167</v>
      </c>
    </row>
    <row r="153" spans="1:13" x14ac:dyDescent="0.3">
      <c r="A153" s="3">
        <v>3017002</v>
      </c>
      <c r="B153" s="3">
        <v>42</v>
      </c>
      <c r="C153" s="3">
        <v>13.9</v>
      </c>
      <c r="D153" s="3">
        <v>20.69014</v>
      </c>
      <c r="E153" s="3">
        <v>22</v>
      </c>
      <c r="F153" s="3">
        <v>25</v>
      </c>
      <c r="G153" s="3">
        <v>14.04</v>
      </c>
      <c r="H153">
        <f t="shared" si="35"/>
        <v>17.104498433447386</v>
      </c>
      <c r="I153">
        <f t="shared" si="36"/>
        <v>3.5856415665526136</v>
      </c>
      <c r="J153">
        <f t="shared" si="38"/>
        <v>3.5856415665526136</v>
      </c>
      <c r="K153">
        <f>AVERAGE($D$2:$D$403)</f>
        <v>13.910463615920403</v>
      </c>
      <c r="L153">
        <f t="shared" si="37"/>
        <v>45.964011872846598</v>
      </c>
      <c r="M153">
        <f t="shared" si="39"/>
        <v>12.85682544378988</v>
      </c>
    </row>
    <row r="154" spans="1:13" x14ac:dyDescent="0.3">
      <c r="A154" s="3">
        <v>3017002</v>
      </c>
      <c r="B154" s="3">
        <v>45</v>
      </c>
      <c r="C154" s="3">
        <v>2.2999999999999998</v>
      </c>
      <c r="D154" s="3">
        <v>7.0028180000000004</v>
      </c>
      <c r="E154" s="3">
        <v>22</v>
      </c>
      <c r="F154" s="3">
        <v>25</v>
      </c>
      <c r="G154" s="3">
        <v>14.04</v>
      </c>
      <c r="H154">
        <f t="shared" si="35"/>
        <v>2.8302407479805023</v>
      </c>
      <c r="I154">
        <f t="shared" si="36"/>
        <v>4.1725772520194981</v>
      </c>
      <c r="J154">
        <f t="shared" si="38"/>
        <v>4.1725772520194981</v>
      </c>
      <c r="K154">
        <f>AVERAGE($D$2:$D$403)</f>
        <v>13.910463615920403</v>
      </c>
      <c r="L154">
        <f t="shared" si="37"/>
        <v>47.715567955144351</v>
      </c>
      <c r="M154">
        <f t="shared" si="39"/>
        <v>17.410400924070586</v>
      </c>
    </row>
    <row r="155" spans="1:13" x14ac:dyDescent="0.3">
      <c r="A155" s="3">
        <v>3017002</v>
      </c>
      <c r="B155" s="3">
        <v>63</v>
      </c>
      <c r="C155" s="3">
        <v>5.5</v>
      </c>
      <c r="D155" s="3">
        <v>11</v>
      </c>
      <c r="E155" s="3">
        <v>22</v>
      </c>
      <c r="F155" s="3">
        <v>25</v>
      </c>
      <c r="G155" s="3">
        <v>14.04</v>
      </c>
      <c r="H155">
        <f t="shared" si="35"/>
        <v>6.7679670060403323</v>
      </c>
      <c r="I155">
        <f t="shared" si="36"/>
        <v>4.2320329939596677</v>
      </c>
      <c r="J155">
        <f t="shared" si="38"/>
        <v>4.2320329939596677</v>
      </c>
      <c r="K155">
        <f>AVERAGE($D$2:$D$403)</f>
        <v>13.910463615920403</v>
      </c>
      <c r="L155">
        <f t="shared" si="37"/>
        <v>8.470798459596466</v>
      </c>
      <c r="M155">
        <f t="shared" si="39"/>
        <v>17.910103261963229</v>
      </c>
    </row>
    <row r="156" spans="1:13" x14ac:dyDescent="0.3">
      <c r="A156" s="3">
        <v>3017002</v>
      </c>
      <c r="B156" s="3">
        <v>14</v>
      </c>
      <c r="C156" s="3">
        <v>15.4</v>
      </c>
      <c r="D156" s="3">
        <v>17.82535</v>
      </c>
      <c r="E156" s="3">
        <v>22</v>
      </c>
      <c r="F156" s="3">
        <v>25</v>
      </c>
      <c r="G156" s="3">
        <v>14.04</v>
      </c>
      <c r="H156">
        <f t="shared" si="35"/>
        <v>18.95030761691293</v>
      </c>
      <c r="I156">
        <f t="shared" si="36"/>
        <v>-1.1249576169129298</v>
      </c>
      <c r="J156">
        <f t="shared" si="38"/>
        <v>1.1249576169129298</v>
      </c>
      <c r="K156">
        <f>AVERAGE($D$2:$D$403)</f>
        <v>13.910463615920403</v>
      </c>
      <c r="L156">
        <f t="shared" si="37"/>
        <v>15.326335400251827</v>
      </c>
      <c r="M156">
        <f t="shared" si="39"/>
        <v>1.2655296398504181</v>
      </c>
    </row>
    <row r="157" spans="1:13" x14ac:dyDescent="0.3">
      <c r="A157" s="3">
        <v>3017002</v>
      </c>
      <c r="B157" s="3">
        <v>54</v>
      </c>
      <c r="C157" s="3">
        <v>10.9</v>
      </c>
      <c r="D157" s="3">
        <v>15.27887</v>
      </c>
      <c r="E157" s="3">
        <v>22</v>
      </c>
      <c r="F157" s="3">
        <v>25</v>
      </c>
      <c r="G157" s="3">
        <v>14.04</v>
      </c>
      <c r="H157">
        <f t="shared" si="35"/>
        <v>13.412880066516296</v>
      </c>
      <c r="I157">
        <f t="shared" si="36"/>
        <v>1.8659899334837036</v>
      </c>
      <c r="J157">
        <f t="shared" si="38"/>
        <v>1.8659899334837036</v>
      </c>
      <c r="K157">
        <f>AVERAGE($D$2:$D$403)</f>
        <v>13.910463615920403</v>
      </c>
      <c r="L157">
        <f t="shared" si="37"/>
        <v>1.872536031989797</v>
      </c>
      <c r="M157">
        <f t="shared" si="39"/>
        <v>3.4819184318625163</v>
      </c>
    </row>
    <row r="158" spans="1:13" x14ac:dyDescent="0.3">
      <c r="A158" s="3">
        <v>3017002</v>
      </c>
      <c r="B158" s="3">
        <v>46</v>
      </c>
      <c r="C158" s="3">
        <v>7.1</v>
      </c>
      <c r="D158" s="3">
        <v>12.7324</v>
      </c>
      <c r="E158" s="3">
        <v>22</v>
      </c>
      <c r="F158" s="3">
        <v>25</v>
      </c>
      <c r="G158" s="3">
        <v>14.04</v>
      </c>
      <c r="H158">
        <f t="shared" si="35"/>
        <v>8.7368301350702477</v>
      </c>
      <c r="I158">
        <f t="shared" si="36"/>
        <v>3.9955698649297524</v>
      </c>
      <c r="J158">
        <f t="shared" si="38"/>
        <v>3.9955698649297524</v>
      </c>
      <c r="K158">
        <f>AVERAGE($D$2:$D$403)</f>
        <v>13.910463615920403</v>
      </c>
      <c r="L158">
        <f t="shared" si="37"/>
        <v>1.3878338831554538</v>
      </c>
      <c r="M158">
        <f t="shared" si="39"/>
        <v>15.96457854553476</v>
      </c>
    </row>
    <row r="159" spans="1:13" x14ac:dyDescent="0.3">
      <c r="A159" s="3">
        <v>3017002</v>
      </c>
      <c r="B159" s="3">
        <v>66</v>
      </c>
      <c r="C159" s="3">
        <v>9.9</v>
      </c>
      <c r="D159" s="3">
        <v>10.98169</v>
      </c>
      <c r="E159" s="3">
        <v>22</v>
      </c>
      <c r="F159" s="3">
        <v>25</v>
      </c>
      <c r="G159" s="3">
        <v>14.04</v>
      </c>
      <c r="H159">
        <f t="shared" si="35"/>
        <v>12.182340610872599</v>
      </c>
      <c r="I159">
        <f t="shared" si="36"/>
        <v>-1.2006506108725983</v>
      </c>
      <c r="J159">
        <f t="shared" si="38"/>
        <v>1.2006506108725983</v>
      </c>
      <c r="K159">
        <f>AVERAGE($D$2:$D$403)</f>
        <v>13.910463615920403</v>
      </c>
      <c r="L159">
        <f t="shared" si="37"/>
        <v>8.5777148933114677</v>
      </c>
      <c r="M159">
        <f t="shared" si="39"/>
        <v>1.4415618893887434</v>
      </c>
    </row>
    <row r="160" spans="1:13" x14ac:dyDescent="0.3">
      <c r="A160" s="3">
        <v>3017002</v>
      </c>
      <c r="B160" s="3">
        <v>59</v>
      </c>
      <c r="C160" s="3">
        <v>16.100000000000001</v>
      </c>
      <c r="D160" s="3">
        <v>24.191549999999999</v>
      </c>
      <c r="E160" s="3">
        <v>22</v>
      </c>
      <c r="F160" s="3">
        <v>25</v>
      </c>
      <c r="G160" s="3">
        <v>14.04</v>
      </c>
      <c r="H160">
        <f t="shared" si="35"/>
        <v>19.811685235863521</v>
      </c>
      <c r="I160">
        <f t="shared" si="36"/>
        <v>4.3798647641364781</v>
      </c>
      <c r="J160">
        <f t="shared" si="38"/>
        <v>4.3798647641364781</v>
      </c>
      <c r="K160">
        <f>AVERAGE($D$2:$D$403)</f>
        <v>13.910463615920403</v>
      </c>
      <c r="L160">
        <f t="shared" si="37"/>
        <v>105.70073723690687</v>
      </c>
      <c r="M160">
        <f t="shared" si="39"/>
        <v>19.183215352124286</v>
      </c>
    </row>
    <row r="161" spans="1:13" x14ac:dyDescent="0.3">
      <c r="A161" s="3">
        <v>3017002</v>
      </c>
      <c r="B161" s="3">
        <v>58</v>
      </c>
      <c r="C161" s="3">
        <v>10</v>
      </c>
      <c r="D161" s="3">
        <v>12.7324</v>
      </c>
      <c r="E161" s="3">
        <v>22</v>
      </c>
      <c r="F161" s="3">
        <v>25</v>
      </c>
      <c r="G161" s="3">
        <v>14.04</v>
      </c>
      <c r="H161">
        <f t="shared" si="35"/>
        <v>12.305394556436969</v>
      </c>
      <c r="I161">
        <f t="shared" si="36"/>
        <v>0.42700544356303105</v>
      </c>
      <c r="J161">
        <f t="shared" si="38"/>
        <v>0.42700544356303105</v>
      </c>
      <c r="K161">
        <f>AVERAGE($D$2:$D$403)</f>
        <v>13.910463615920403</v>
      </c>
      <c r="L161">
        <f t="shared" si="37"/>
        <v>1.3878338831554538</v>
      </c>
      <c r="M161">
        <f t="shared" si="39"/>
        <v>0.18233364883246089</v>
      </c>
    </row>
    <row r="162" spans="1:13" x14ac:dyDescent="0.3">
      <c r="A162" s="3">
        <v>3017002</v>
      </c>
      <c r="B162" s="3">
        <v>53</v>
      </c>
      <c r="C162" s="3">
        <v>12</v>
      </c>
      <c r="D162" s="3">
        <v>16.552109999999999</v>
      </c>
      <c r="E162" s="3">
        <v>22</v>
      </c>
      <c r="F162" s="3">
        <v>25</v>
      </c>
      <c r="G162" s="3">
        <v>14.04</v>
      </c>
      <c r="H162">
        <f t="shared" si="35"/>
        <v>14.766473467724362</v>
      </c>
      <c r="I162">
        <f t="shared" si="36"/>
        <v>1.7856365322756371</v>
      </c>
      <c r="J162">
        <f t="shared" si="38"/>
        <v>1.7856365322756371</v>
      </c>
      <c r="K162">
        <f>AVERAGE($D$2:$D$403)</f>
        <v>13.910463615920403</v>
      </c>
      <c r="L162">
        <f t="shared" si="37"/>
        <v>6.9782956185208063</v>
      </c>
      <c r="M162">
        <f t="shared" si="39"/>
        <v>3.1884978253973624</v>
      </c>
    </row>
    <row r="163" spans="1:13" x14ac:dyDescent="0.3">
      <c r="A163" s="3">
        <v>3017002</v>
      </c>
      <c r="B163" s="3">
        <v>55</v>
      </c>
      <c r="C163" s="3">
        <v>11.1</v>
      </c>
      <c r="D163" s="3">
        <v>17.18873</v>
      </c>
      <c r="E163" s="3">
        <v>22</v>
      </c>
      <c r="F163" s="3">
        <v>25</v>
      </c>
      <c r="G163" s="3">
        <v>14.04</v>
      </c>
      <c r="H163">
        <f t="shared" si="35"/>
        <v>13.658987957645035</v>
      </c>
      <c r="I163">
        <f t="shared" si="36"/>
        <v>3.5297420423549646</v>
      </c>
      <c r="J163">
        <f t="shared" si="38"/>
        <v>3.5297420423549646</v>
      </c>
      <c r="K163">
        <f>AVERAGE($D$2:$D$403)</f>
        <v>13.910463615920403</v>
      </c>
      <c r="L163">
        <f t="shared" si="37"/>
        <v>10.747030484986315</v>
      </c>
      <c r="M163">
        <f t="shared" si="39"/>
        <v>12.459078885568196</v>
      </c>
    </row>
    <row r="164" spans="1:13" x14ac:dyDescent="0.3">
      <c r="A164" s="3">
        <v>3017002</v>
      </c>
      <c r="B164" s="3">
        <v>71</v>
      </c>
      <c r="C164" s="3">
        <v>18.649999999999999</v>
      </c>
      <c r="D164" s="3">
        <v>24.66902</v>
      </c>
      <c r="E164" s="3">
        <v>22</v>
      </c>
      <c r="F164" s="3">
        <v>25</v>
      </c>
      <c r="G164" s="3">
        <v>14.04</v>
      </c>
      <c r="H164">
        <f t="shared" si="35"/>
        <v>22.949560847754945</v>
      </c>
      <c r="I164">
        <f t="shared" si="36"/>
        <v>1.7194591522450544</v>
      </c>
      <c r="J164">
        <f t="shared" si="38"/>
        <v>1.7194591522450544</v>
      </c>
      <c r="K164">
        <f>AVERAGE($D$2:$D$403)</f>
        <v>13.910463615920403</v>
      </c>
      <c r="L164">
        <f t="shared" si="37"/>
        <v>115.74653546941985</v>
      </c>
      <c r="M164">
        <f t="shared" si="39"/>
        <v>2.9565397762392811</v>
      </c>
    </row>
    <row r="165" spans="1:13" x14ac:dyDescent="0.3">
      <c r="A165" s="3">
        <v>3017002</v>
      </c>
      <c r="B165" s="3">
        <v>56</v>
      </c>
      <c r="C165" s="3">
        <v>0.5</v>
      </c>
      <c r="D165" s="3">
        <v>7.0028180000000004</v>
      </c>
      <c r="E165" s="3">
        <v>22</v>
      </c>
      <c r="F165" s="3">
        <v>25</v>
      </c>
      <c r="G165" s="3">
        <v>14.04</v>
      </c>
      <c r="H165">
        <f t="shared" si="35"/>
        <v>0.61526972782184841</v>
      </c>
      <c r="I165">
        <f t="shared" si="36"/>
        <v>6.3875482721781518</v>
      </c>
      <c r="J165">
        <f t="shared" si="38"/>
        <v>6.3875482721781518</v>
      </c>
      <c r="K165">
        <f>AVERAGE($D$2:$D$403)</f>
        <v>13.910463615920403</v>
      </c>
      <c r="L165">
        <f t="shared" si="37"/>
        <v>47.715567955144351</v>
      </c>
      <c r="M165">
        <f t="shared" si="39"/>
        <v>40.800772929406094</v>
      </c>
    </row>
    <row r="166" spans="1:13" x14ac:dyDescent="0.3">
      <c r="A166" s="3">
        <v>3017002</v>
      </c>
      <c r="B166" s="3">
        <v>73</v>
      </c>
      <c r="C166" s="3">
        <v>15.5</v>
      </c>
      <c r="D166" s="3">
        <v>20.371829999999999</v>
      </c>
      <c r="E166" s="3">
        <v>22</v>
      </c>
      <c r="F166" s="3">
        <v>25</v>
      </c>
      <c r="G166" s="3">
        <v>14.04</v>
      </c>
      <c r="H166">
        <f t="shared" si="35"/>
        <v>19.073361562477302</v>
      </c>
      <c r="I166">
        <f t="shared" si="36"/>
        <v>1.2984684375226969</v>
      </c>
      <c r="J166">
        <f t="shared" si="38"/>
        <v>1.2984684375226969</v>
      </c>
      <c r="K166">
        <f>AVERAGE($D$2:$D$403)</f>
        <v>13.910463615920403</v>
      </c>
      <c r="L166">
        <f t="shared" si="37"/>
        <v>41.749255549313837</v>
      </c>
      <c r="M166">
        <f t="shared" si="39"/>
        <v>1.6860202832426339</v>
      </c>
    </row>
    <row r="167" spans="1:13" x14ac:dyDescent="0.3">
      <c r="A167" s="3">
        <v>3017002</v>
      </c>
      <c r="B167" s="3">
        <v>5</v>
      </c>
      <c r="C167" s="3">
        <v>18.149999999999999</v>
      </c>
      <c r="D167" s="3">
        <v>21.963380000000001</v>
      </c>
      <c r="E167" s="3">
        <v>22</v>
      </c>
      <c r="F167" s="3">
        <v>25</v>
      </c>
      <c r="G167" s="3">
        <v>14.04</v>
      </c>
      <c r="H167">
        <f t="shared" si="35"/>
        <v>22.334291119933095</v>
      </c>
      <c r="I167">
        <f t="shared" si="36"/>
        <v>-0.37091111993309411</v>
      </c>
      <c r="J167">
        <f t="shared" si="38"/>
        <v>0.37091111993309411</v>
      </c>
      <c r="K167">
        <f>AVERAGE($D$2:$D$403)</f>
        <v>13.910463615920403</v>
      </c>
      <c r="L167">
        <f t="shared" si="37"/>
        <v>64.849462288977634</v>
      </c>
      <c r="M167">
        <f t="shared" si="39"/>
        <v>0.13757505889002211</v>
      </c>
    </row>
    <row r="168" spans="1:13" x14ac:dyDescent="0.3">
      <c r="A168" s="3">
        <v>3017002</v>
      </c>
      <c r="B168" s="3">
        <v>92</v>
      </c>
      <c r="C168" s="3">
        <v>7.1</v>
      </c>
      <c r="D168" s="3">
        <v>9.549296</v>
      </c>
      <c r="E168" s="3">
        <v>22</v>
      </c>
      <c r="F168" s="3">
        <v>25</v>
      </c>
      <c r="G168" s="3">
        <v>14.04</v>
      </c>
      <c r="H168">
        <f t="shared" si="35"/>
        <v>8.7368301350702477</v>
      </c>
      <c r="I168">
        <f t="shared" si="36"/>
        <v>0.81246586492975226</v>
      </c>
      <c r="J168">
        <f t="shared" si="38"/>
        <v>0.81246586492975226</v>
      </c>
      <c r="K168">
        <f>AVERAGE($D$2:$D$403)</f>
        <v>13.910463615920403</v>
      </c>
      <c r="L168">
        <f t="shared" si="37"/>
        <v>19.01978297415285</v>
      </c>
      <c r="M168">
        <f t="shared" si="39"/>
        <v>0.66010078167605046</v>
      </c>
    </row>
    <row r="169" spans="1:13" x14ac:dyDescent="0.3">
      <c r="A169" s="3">
        <v>3017002</v>
      </c>
      <c r="B169" s="3">
        <v>89</v>
      </c>
      <c r="C169" s="3">
        <v>5</v>
      </c>
      <c r="D169" s="3">
        <v>7.3211269999999997</v>
      </c>
      <c r="E169" s="3">
        <v>22</v>
      </c>
      <c r="F169" s="3">
        <v>25</v>
      </c>
      <c r="G169" s="3">
        <v>14.04</v>
      </c>
      <c r="H169">
        <f t="shared" si="35"/>
        <v>6.1526972782184846</v>
      </c>
      <c r="I169">
        <f t="shared" si="36"/>
        <v>1.1684297217815152</v>
      </c>
      <c r="J169">
        <f t="shared" si="38"/>
        <v>1.1684297217815152</v>
      </c>
      <c r="K169">
        <f>AVERAGE($D$2:$D$403)</f>
        <v>13.910463615920403</v>
      </c>
      <c r="L169">
        <f t="shared" si="37"/>
        <v>43.41935703790935</v>
      </c>
      <c r="M169">
        <f t="shared" si="39"/>
        <v>1.3652280147424289</v>
      </c>
    </row>
    <row r="170" spans="1:13" x14ac:dyDescent="0.3">
      <c r="A170" s="3">
        <v>3017002</v>
      </c>
      <c r="B170" s="3">
        <v>84</v>
      </c>
      <c r="C170" s="3">
        <v>6.7</v>
      </c>
      <c r="D170" s="3">
        <v>10.34507</v>
      </c>
      <c r="E170" s="3">
        <v>22</v>
      </c>
      <c r="F170" s="3">
        <v>25</v>
      </c>
      <c r="G170" s="3">
        <v>14.04</v>
      </c>
      <c r="H170">
        <f t="shared" si="35"/>
        <v>8.2446143528127696</v>
      </c>
      <c r="I170">
        <f t="shared" si="36"/>
        <v>2.1004556471872302</v>
      </c>
      <c r="J170">
        <f t="shared" si="38"/>
        <v>2.1004556471872302</v>
      </c>
      <c r="K170">
        <f>AVERAGE($D$2:$D$403)</f>
        <v>13.910463615920403</v>
      </c>
      <c r="L170">
        <f t="shared" si="37"/>
        <v>12.712031636445966</v>
      </c>
      <c r="M170">
        <f t="shared" si="39"/>
        <v>4.4119139258007261</v>
      </c>
    </row>
    <row r="171" spans="1:13" x14ac:dyDescent="0.3">
      <c r="A171" s="3">
        <v>3017002</v>
      </c>
      <c r="B171" s="3">
        <v>8</v>
      </c>
      <c r="C171" s="3">
        <v>11</v>
      </c>
      <c r="D171" s="3">
        <v>16.233799999999999</v>
      </c>
      <c r="E171" s="3">
        <v>22</v>
      </c>
      <c r="F171" s="3">
        <v>25</v>
      </c>
      <c r="G171" s="3">
        <v>14.04</v>
      </c>
      <c r="H171">
        <f t="shared" si="35"/>
        <v>13.535934012080665</v>
      </c>
      <c r="I171">
        <f t="shared" si="36"/>
        <v>2.6978659879193341</v>
      </c>
      <c r="J171">
        <f t="shared" si="38"/>
        <v>2.6978659879193341</v>
      </c>
      <c r="K171">
        <f>AVERAGE($D$2:$D$403)</f>
        <v>13.910463615920403</v>
      </c>
      <c r="L171">
        <f t="shared" si="37"/>
        <v>5.3978919535880516</v>
      </c>
      <c r="M171">
        <f t="shared" si="39"/>
        <v>7.2784808887719645</v>
      </c>
    </row>
    <row r="172" spans="1:13" x14ac:dyDescent="0.3">
      <c r="A172" s="3">
        <v>3017002</v>
      </c>
      <c r="B172" s="3">
        <v>77</v>
      </c>
      <c r="C172" s="3">
        <v>10.8</v>
      </c>
      <c r="D172" s="3">
        <v>15.59718</v>
      </c>
      <c r="E172" s="3">
        <v>22</v>
      </c>
      <c r="F172" s="3">
        <v>25</v>
      </c>
      <c r="G172" s="3">
        <v>14.04</v>
      </c>
      <c r="H172">
        <f t="shared" si="35"/>
        <v>13.289826120951927</v>
      </c>
      <c r="I172">
        <f t="shared" si="36"/>
        <v>2.3073538790480725</v>
      </c>
      <c r="J172">
        <f t="shared" si="38"/>
        <v>2.3073538790480725</v>
      </c>
      <c r="K172">
        <f>AVERAGE($D$2:$D$403)</f>
        <v>13.910463615920403</v>
      </c>
      <c r="L172">
        <f t="shared" si="37"/>
        <v>2.8450121603225509</v>
      </c>
      <c r="M172">
        <f t="shared" si="39"/>
        <v>5.3238819231581873</v>
      </c>
    </row>
    <row r="173" spans="1:13" x14ac:dyDescent="0.3">
      <c r="A173" s="3">
        <v>3017002</v>
      </c>
      <c r="B173" s="3">
        <v>97</v>
      </c>
      <c r="C173" s="3">
        <v>15.35</v>
      </c>
      <c r="D173" s="3">
        <v>21.64507</v>
      </c>
      <c r="E173" s="3">
        <v>22</v>
      </c>
      <c r="F173" s="3">
        <v>25</v>
      </c>
      <c r="G173" s="3">
        <v>14.04</v>
      </c>
      <c r="H173">
        <f t="shared" si="35"/>
        <v>18.888780644130748</v>
      </c>
      <c r="I173">
        <f t="shared" si="36"/>
        <v>2.7562893558692529</v>
      </c>
      <c r="J173">
        <f t="shared" si="38"/>
        <v>2.7562893558692529</v>
      </c>
      <c r="K173">
        <f>AVERAGE($D$2:$D$403)</f>
        <v>13.910463615920403</v>
      </c>
      <c r="L173">
        <f t="shared" si="37"/>
        <v>59.82413591664487</v>
      </c>
      <c r="M173">
        <f t="shared" si="39"/>
        <v>7.5971310132781413</v>
      </c>
    </row>
    <row r="174" spans="1:13" x14ac:dyDescent="0.3">
      <c r="A174" s="3">
        <v>3018001</v>
      </c>
      <c r="B174" s="3">
        <v>32</v>
      </c>
      <c r="C174" s="3">
        <v>9.4</v>
      </c>
      <c r="D174" s="3">
        <v>12.25493</v>
      </c>
      <c r="E174" s="3">
        <v>21</v>
      </c>
      <c r="F174" s="3">
        <v>24</v>
      </c>
      <c r="G174" s="3">
        <v>15.09</v>
      </c>
      <c r="H174">
        <f t="shared" ref="H174:H194" si="40">C174*EXP(-(128.94214-5.97953*G174)*(1/(F174^1.0767)-1/(E174^1.0767)))</f>
        <v>11.429053238270379</v>
      </c>
      <c r="I174">
        <f t="shared" ref="I174:I194" si="41">D174-H174</f>
        <v>0.82587676172962077</v>
      </c>
      <c r="J174">
        <f t="shared" ref="J174:J195" si="42">ABS(I174)</f>
        <v>0.82587676172962077</v>
      </c>
      <c r="K174">
        <f>AVERAGE($D$2:$D$403)</f>
        <v>13.910463615920403</v>
      </c>
      <c r="L174">
        <f t="shared" ref="L174:L194" si="43">(D174-K174)^2</f>
        <v>2.740791553442484</v>
      </c>
      <c r="M174">
        <f t="shared" ref="M174:M195" si="44">I174^2</f>
        <v>0.6820724255650048</v>
      </c>
    </row>
    <row r="175" spans="1:13" x14ac:dyDescent="0.3">
      <c r="A175" s="3">
        <v>3018001</v>
      </c>
      <c r="B175" s="3">
        <v>102</v>
      </c>
      <c r="C175" s="3">
        <v>8.6999999999999993</v>
      </c>
      <c r="D175" s="3">
        <v>10.82254</v>
      </c>
      <c r="E175" s="3">
        <v>21</v>
      </c>
      <c r="F175" s="3">
        <v>24</v>
      </c>
      <c r="G175" s="3">
        <v>15.09</v>
      </c>
      <c r="H175">
        <f t="shared" si="40"/>
        <v>10.577953529037478</v>
      </c>
      <c r="I175">
        <f t="shared" si="41"/>
        <v>0.24458647096252228</v>
      </c>
      <c r="J175">
        <f t="shared" si="42"/>
        <v>0.24458647096252228</v>
      </c>
      <c r="K175">
        <f>AVERAGE($D$2:$D$403)</f>
        <v>13.910463615920403</v>
      </c>
      <c r="L175">
        <f t="shared" si="43"/>
        <v>9.5352722577589351</v>
      </c>
      <c r="M175">
        <f t="shared" si="44"/>
        <v>5.9822541777900758E-2</v>
      </c>
    </row>
    <row r="176" spans="1:13" x14ac:dyDescent="0.3">
      <c r="A176" s="3">
        <v>3018001</v>
      </c>
      <c r="B176" s="3">
        <v>101</v>
      </c>
      <c r="C176" s="3">
        <v>8.4499999999999993</v>
      </c>
      <c r="D176" s="3">
        <v>9.8676060000000003</v>
      </c>
      <c r="E176" s="3">
        <v>21</v>
      </c>
      <c r="F176" s="3">
        <v>24</v>
      </c>
      <c r="G176" s="3">
        <v>15.09</v>
      </c>
      <c r="H176">
        <f t="shared" si="40"/>
        <v>10.273989347168586</v>
      </c>
      <c r="I176">
        <f t="shared" si="41"/>
        <v>-0.40638334716858537</v>
      </c>
      <c r="J176">
        <f t="shared" si="42"/>
        <v>0.40638334716858537</v>
      </c>
      <c r="K176">
        <f>AVERAGE($D$2:$D$403)</f>
        <v>13.910463615920403</v>
      </c>
      <c r="L176">
        <f t="shared" si="43"/>
        <v>16.3446977026056</v>
      </c>
      <c r="M176">
        <f t="shared" si="44"/>
        <v>0.165147424855943</v>
      </c>
    </row>
    <row r="177" spans="1:13" x14ac:dyDescent="0.3">
      <c r="A177" s="3">
        <v>3018001</v>
      </c>
      <c r="B177" s="3">
        <v>100</v>
      </c>
      <c r="C177" s="3">
        <v>7.7</v>
      </c>
      <c r="D177" s="3">
        <v>9.3901409999999998</v>
      </c>
      <c r="E177" s="3">
        <v>21</v>
      </c>
      <c r="F177" s="3">
        <v>24</v>
      </c>
      <c r="G177" s="3">
        <v>15.09</v>
      </c>
      <c r="H177">
        <f t="shared" si="40"/>
        <v>9.3620968015619059</v>
      </c>
      <c r="I177">
        <f t="shared" si="41"/>
        <v>2.8044198438093915E-2</v>
      </c>
      <c r="J177">
        <f t="shared" si="42"/>
        <v>2.8044198438093915E-2</v>
      </c>
      <c r="K177">
        <f>AVERAGE($D$2:$D$403)</f>
        <v>13.910463615920403</v>
      </c>
      <c r="L177">
        <f t="shared" si="43"/>
        <v>20.433316552001475</v>
      </c>
      <c r="M177">
        <f t="shared" si="44"/>
        <v>7.864770660351892E-4</v>
      </c>
    </row>
    <row r="178" spans="1:13" x14ac:dyDescent="0.3">
      <c r="A178" s="3">
        <v>3018001</v>
      </c>
      <c r="B178" s="3">
        <v>10</v>
      </c>
      <c r="C178" s="3">
        <v>8.75</v>
      </c>
      <c r="D178" s="3">
        <v>10.854369999999999</v>
      </c>
      <c r="E178" s="3">
        <v>21</v>
      </c>
      <c r="F178" s="3">
        <v>24</v>
      </c>
      <c r="G178" s="3">
        <v>15.09</v>
      </c>
      <c r="H178">
        <f t="shared" si="40"/>
        <v>10.638746365411258</v>
      </c>
      <c r="I178">
        <f t="shared" si="41"/>
        <v>0.21562363458874145</v>
      </c>
      <c r="J178">
        <f t="shared" si="42"/>
        <v>0.21562363458874145</v>
      </c>
      <c r="K178">
        <f>AVERAGE($D$2:$D$403)</f>
        <v>13.910463615920403</v>
      </c>
      <c r="L178">
        <f t="shared" si="43"/>
        <v>9.3397081892694462</v>
      </c>
      <c r="M178">
        <f t="shared" si="44"/>
        <v>4.6493551793259098E-2</v>
      </c>
    </row>
    <row r="179" spans="1:13" x14ac:dyDescent="0.3">
      <c r="A179" s="3">
        <v>3018001</v>
      </c>
      <c r="B179" s="3">
        <v>109</v>
      </c>
      <c r="C179" s="3">
        <v>9.4499999999999993</v>
      </c>
      <c r="D179" s="3">
        <v>11.14085</v>
      </c>
      <c r="E179" s="3">
        <v>21</v>
      </c>
      <c r="F179" s="3">
        <v>24</v>
      </c>
      <c r="G179" s="3">
        <v>15.09</v>
      </c>
      <c r="H179">
        <f t="shared" si="40"/>
        <v>11.489846074644158</v>
      </c>
      <c r="I179">
        <f t="shared" si="41"/>
        <v>-0.34899607464415716</v>
      </c>
      <c r="J179">
        <f t="shared" si="42"/>
        <v>0.34899607464415716</v>
      </c>
      <c r="K179">
        <f>AVERAGE($D$2:$D$403)</f>
        <v>13.910463615920403</v>
      </c>
      <c r="L179">
        <f t="shared" si="43"/>
        <v>7.6707595814916862</v>
      </c>
      <c r="M179">
        <f t="shared" si="44"/>
        <v>0.12179826011703011</v>
      </c>
    </row>
    <row r="180" spans="1:13" x14ac:dyDescent="0.3">
      <c r="A180" s="3">
        <v>3018001</v>
      </c>
      <c r="B180" s="3">
        <v>51</v>
      </c>
      <c r="C180" s="3">
        <v>9.1999999999999993</v>
      </c>
      <c r="D180" s="3">
        <v>11.777469999999999</v>
      </c>
      <c r="E180" s="3">
        <v>21</v>
      </c>
      <c r="F180" s="3">
        <v>24</v>
      </c>
      <c r="G180" s="3">
        <v>15.09</v>
      </c>
      <c r="H180">
        <f t="shared" si="40"/>
        <v>11.185881892775264</v>
      </c>
      <c r="I180">
        <f t="shared" si="41"/>
        <v>0.59158810722473554</v>
      </c>
      <c r="J180">
        <f t="shared" si="42"/>
        <v>0.59158810722473554</v>
      </c>
      <c r="K180">
        <f>AVERAGE($D$2:$D$403)</f>
        <v>13.910463615920403</v>
      </c>
      <c r="L180">
        <f t="shared" si="43"/>
        <v>4.5496617655571976</v>
      </c>
      <c r="M180">
        <f t="shared" si="44"/>
        <v>0.34997648860974517</v>
      </c>
    </row>
    <row r="181" spans="1:13" x14ac:dyDescent="0.3">
      <c r="A181" s="3">
        <v>3018001</v>
      </c>
      <c r="B181" s="3">
        <v>103</v>
      </c>
      <c r="C181" s="3">
        <v>9.85</v>
      </c>
      <c r="D181" s="3">
        <v>11.204510000000001</v>
      </c>
      <c r="E181" s="3">
        <v>21</v>
      </c>
      <c r="F181" s="3">
        <v>24</v>
      </c>
      <c r="G181" s="3">
        <v>15.09</v>
      </c>
      <c r="H181">
        <f t="shared" si="40"/>
        <v>11.976188765634387</v>
      </c>
      <c r="I181">
        <f t="shared" si="41"/>
        <v>-0.77167876563438575</v>
      </c>
      <c r="J181">
        <f t="shared" si="42"/>
        <v>0.77167876563438575</v>
      </c>
      <c r="K181">
        <f>AVERAGE($D$2:$D$403)</f>
        <v>13.910463615920403</v>
      </c>
      <c r="L181">
        <f t="shared" si="43"/>
        <v>7.3221849715126979</v>
      </c>
      <c r="M181">
        <f t="shared" si="44"/>
        <v>0.59548811733100926</v>
      </c>
    </row>
    <row r="182" spans="1:13" x14ac:dyDescent="0.3">
      <c r="A182" s="3">
        <v>3018001</v>
      </c>
      <c r="B182" s="3">
        <v>12</v>
      </c>
      <c r="C182" s="3">
        <v>13</v>
      </c>
      <c r="D182" s="3">
        <v>15.438029999999999</v>
      </c>
      <c r="E182" s="3">
        <v>21</v>
      </c>
      <c r="F182" s="3">
        <v>24</v>
      </c>
      <c r="G182" s="3">
        <v>15.09</v>
      </c>
      <c r="H182">
        <f t="shared" si="40"/>
        <v>15.806137457182439</v>
      </c>
      <c r="I182">
        <f t="shared" si="41"/>
        <v>-0.36810745718243965</v>
      </c>
      <c r="J182">
        <f t="shared" si="42"/>
        <v>0.36810745718243965</v>
      </c>
      <c r="K182">
        <f>AVERAGE($D$2:$D$403)</f>
        <v>13.910463615920403</v>
      </c>
      <c r="L182">
        <f t="shared" si="43"/>
        <v>2.3334590577700141</v>
      </c>
      <c r="M182">
        <f t="shared" si="44"/>
        <v>0.13550310003332164</v>
      </c>
    </row>
    <row r="183" spans="1:13" x14ac:dyDescent="0.3">
      <c r="A183" s="3">
        <v>3018001</v>
      </c>
      <c r="B183" s="3">
        <v>104</v>
      </c>
      <c r="C183" s="3">
        <v>8.4</v>
      </c>
      <c r="D183" s="3">
        <v>9.8676060000000003</v>
      </c>
      <c r="E183" s="3">
        <v>21</v>
      </c>
      <c r="F183" s="3">
        <v>24</v>
      </c>
      <c r="G183" s="3">
        <v>15.09</v>
      </c>
      <c r="H183">
        <f t="shared" si="40"/>
        <v>10.213196510794807</v>
      </c>
      <c r="I183">
        <f t="shared" si="41"/>
        <v>-0.34559051079480696</v>
      </c>
      <c r="J183">
        <f t="shared" si="42"/>
        <v>0.34559051079480696</v>
      </c>
      <c r="K183">
        <f>AVERAGE($D$2:$D$403)</f>
        <v>13.910463615920403</v>
      </c>
      <c r="L183">
        <f t="shared" si="43"/>
        <v>16.3446977026056</v>
      </c>
      <c r="M183">
        <f t="shared" si="44"/>
        <v>0.11943280115141558</v>
      </c>
    </row>
    <row r="184" spans="1:13" x14ac:dyDescent="0.3">
      <c r="A184" s="3">
        <v>3018001</v>
      </c>
      <c r="B184" s="3">
        <v>108</v>
      </c>
      <c r="C184" s="3">
        <v>5.5</v>
      </c>
      <c r="D184" s="3">
        <v>6.5253519999999998</v>
      </c>
      <c r="E184" s="3">
        <v>21</v>
      </c>
      <c r="F184" s="3">
        <v>24</v>
      </c>
      <c r="G184" s="3">
        <v>15.09</v>
      </c>
      <c r="H184">
        <f t="shared" si="40"/>
        <v>6.6872120011156477</v>
      </c>
      <c r="I184">
        <f t="shared" si="41"/>
        <v>-0.16186000111564791</v>
      </c>
      <c r="J184">
        <f t="shared" si="42"/>
        <v>0.16186000111564791</v>
      </c>
      <c r="K184">
        <f>AVERAGE($D$2:$D$403)</f>
        <v>13.910463615920403</v>
      </c>
      <c r="L184">
        <f t="shared" si="43"/>
        <v>54.539873579602464</v>
      </c>
      <c r="M184">
        <f t="shared" si="44"/>
        <v>2.6198659961157542E-2</v>
      </c>
    </row>
    <row r="185" spans="1:13" x14ac:dyDescent="0.3">
      <c r="A185" s="3">
        <v>3018001</v>
      </c>
      <c r="B185" s="3">
        <v>107</v>
      </c>
      <c r="C185" s="3">
        <v>10.6</v>
      </c>
      <c r="D185" s="3">
        <v>13.114369999999999</v>
      </c>
      <c r="E185" s="3">
        <v>21</v>
      </c>
      <c r="F185" s="3">
        <v>24</v>
      </c>
      <c r="G185" s="3">
        <v>15.09</v>
      </c>
      <c r="H185">
        <f t="shared" si="40"/>
        <v>12.888081311241066</v>
      </c>
      <c r="I185">
        <f t="shared" si="41"/>
        <v>0.22628868875893282</v>
      </c>
      <c r="J185">
        <f t="shared" si="42"/>
        <v>0.22628868875893282</v>
      </c>
      <c r="K185">
        <f>AVERAGE($D$2:$D$403)</f>
        <v>13.910463615920403</v>
      </c>
      <c r="L185">
        <f t="shared" si="43"/>
        <v>0.63376504530922295</v>
      </c>
      <c r="M185">
        <f t="shared" si="44"/>
        <v>5.120657066023717E-2</v>
      </c>
    </row>
    <row r="186" spans="1:13" x14ac:dyDescent="0.3">
      <c r="A186" s="3">
        <v>3018001</v>
      </c>
      <c r="B186" s="3">
        <v>2</v>
      </c>
      <c r="C186" s="3">
        <v>5.4</v>
      </c>
      <c r="D186" s="3">
        <v>9.3901409999999998</v>
      </c>
      <c r="E186" s="3">
        <v>21</v>
      </c>
      <c r="F186" s="3">
        <v>24</v>
      </c>
      <c r="G186" s="3">
        <v>15.09</v>
      </c>
      <c r="H186">
        <f t="shared" si="40"/>
        <v>6.5656263283680909</v>
      </c>
      <c r="I186">
        <f t="shared" si="41"/>
        <v>2.8245146716319089</v>
      </c>
      <c r="J186">
        <f t="shared" si="42"/>
        <v>2.8245146716319089</v>
      </c>
      <c r="K186">
        <f>AVERAGE($D$2:$D$403)</f>
        <v>13.910463615920403</v>
      </c>
      <c r="L186">
        <f t="shared" si="43"/>
        <v>20.433316552001475</v>
      </c>
      <c r="M186">
        <f t="shared" si="44"/>
        <v>7.9778831302639102</v>
      </c>
    </row>
    <row r="187" spans="1:13" x14ac:dyDescent="0.3">
      <c r="A187" s="3">
        <v>3018001</v>
      </c>
      <c r="B187" s="3">
        <v>18</v>
      </c>
      <c r="C187" s="3">
        <v>9.2249999999999996</v>
      </c>
      <c r="D187" s="3">
        <v>11.68197</v>
      </c>
      <c r="E187" s="3">
        <v>21</v>
      </c>
      <c r="F187" s="3">
        <v>24</v>
      </c>
      <c r="G187" s="3">
        <v>15.09</v>
      </c>
      <c r="H187">
        <f t="shared" si="40"/>
        <v>11.216278310962155</v>
      </c>
      <c r="I187">
        <f t="shared" si="41"/>
        <v>0.46569168903784508</v>
      </c>
      <c r="J187">
        <f t="shared" si="42"/>
        <v>0.46569168903784508</v>
      </c>
      <c r="K187">
        <f>AVERAGE($D$2:$D$403)</f>
        <v>13.910463615920403</v>
      </c>
      <c r="L187">
        <f t="shared" si="43"/>
        <v>4.9661837961979929</v>
      </c>
      <c r="M187">
        <f t="shared" si="44"/>
        <v>0.21686874923892099</v>
      </c>
    </row>
    <row r="188" spans="1:13" x14ac:dyDescent="0.3">
      <c r="A188" s="3">
        <v>3018001</v>
      </c>
      <c r="B188" s="3">
        <v>110</v>
      </c>
      <c r="C188" s="3">
        <v>10.85</v>
      </c>
      <c r="D188" s="3">
        <v>13.209860000000001</v>
      </c>
      <c r="E188" s="3">
        <v>21</v>
      </c>
      <c r="F188" s="3">
        <v>24</v>
      </c>
      <c r="G188" s="3">
        <v>15.09</v>
      </c>
      <c r="H188">
        <f t="shared" si="40"/>
        <v>13.192045493109958</v>
      </c>
      <c r="I188">
        <f t="shared" si="41"/>
        <v>1.7814506890042381E-2</v>
      </c>
      <c r="J188">
        <f t="shared" si="42"/>
        <v>1.7814506890042381E-2</v>
      </c>
      <c r="K188">
        <f>AVERAGE($D$2:$D$403)</f>
        <v>13.910463615920403</v>
      </c>
      <c r="L188">
        <f t="shared" si="43"/>
        <v>0.49084542664074199</v>
      </c>
      <c r="M188">
        <f t="shared" si="44"/>
        <v>3.1735665573536746E-4</v>
      </c>
    </row>
    <row r="189" spans="1:13" x14ac:dyDescent="0.3">
      <c r="A189" s="3">
        <v>3018001</v>
      </c>
      <c r="B189" s="3">
        <v>99</v>
      </c>
      <c r="C189" s="3">
        <v>7.05</v>
      </c>
      <c r="D189" s="3">
        <v>8.9763380000000002</v>
      </c>
      <c r="E189" s="3">
        <v>21</v>
      </c>
      <c r="F189" s="3">
        <v>24</v>
      </c>
      <c r="G189" s="3">
        <v>15.09</v>
      </c>
      <c r="H189">
        <f t="shared" si="40"/>
        <v>8.5717899287027848</v>
      </c>
      <c r="I189">
        <f t="shared" si="41"/>
        <v>0.40454807129721537</v>
      </c>
      <c r="J189">
        <f t="shared" si="42"/>
        <v>0.40454807129721537</v>
      </c>
      <c r="K189">
        <f>AVERAGE($D$2:$D$403)</f>
        <v>13.910463615920403</v>
      </c>
      <c r="L189">
        <f t="shared" si="43"/>
        <v>24.345595593681892</v>
      </c>
      <c r="M189">
        <f t="shared" si="44"/>
        <v>0.16365914199029685</v>
      </c>
    </row>
    <row r="190" spans="1:13" x14ac:dyDescent="0.3">
      <c r="A190" s="3">
        <v>3018001</v>
      </c>
      <c r="B190" s="3">
        <v>14</v>
      </c>
      <c r="C190" s="3">
        <v>10.199999999999999</v>
      </c>
      <c r="D190" s="3">
        <v>12.09578</v>
      </c>
      <c r="E190" s="3">
        <v>21</v>
      </c>
      <c r="F190" s="3">
        <v>24</v>
      </c>
      <c r="G190" s="3">
        <v>15.09</v>
      </c>
      <c r="H190">
        <f t="shared" si="40"/>
        <v>12.401738620250836</v>
      </c>
      <c r="I190">
        <f t="shared" si="41"/>
        <v>-0.30595862025083598</v>
      </c>
      <c r="J190">
        <f t="shared" si="42"/>
        <v>0.30595862025083598</v>
      </c>
      <c r="K190">
        <f>AVERAGE($D$2:$D$403)</f>
        <v>13.910463615920403</v>
      </c>
      <c r="L190">
        <f t="shared" si="43"/>
        <v>3.2930766258899493</v>
      </c>
      <c r="M190">
        <f t="shared" si="44"/>
        <v>9.3610677305795253E-2</v>
      </c>
    </row>
    <row r="191" spans="1:13" x14ac:dyDescent="0.3">
      <c r="A191" s="3">
        <v>3018001</v>
      </c>
      <c r="B191" s="3">
        <v>16</v>
      </c>
      <c r="C191" s="3">
        <v>12.75</v>
      </c>
      <c r="D191" s="3">
        <v>13.94197</v>
      </c>
      <c r="E191" s="3">
        <v>21</v>
      </c>
      <c r="F191" s="3">
        <v>24</v>
      </c>
      <c r="G191" s="3">
        <v>15.09</v>
      </c>
      <c r="H191">
        <f t="shared" si="40"/>
        <v>15.502173275313547</v>
      </c>
      <c r="I191">
        <f t="shared" si="41"/>
        <v>-1.5602032753135475</v>
      </c>
      <c r="J191">
        <f t="shared" si="42"/>
        <v>1.5602032753135475</v>
      </c>
      <c r="K191">
        <f>AVERAGE($D$2:$D$403)</f>
        <v>13.910463615920403</v>
      </c>
      <c r="L191">
        <f t="shared" si="43"/>
        <v>9.9265223777107248E-4</v>
      </c>
      <c r="M191">
        <f t="shared" si="44"/>
        <v>2.4342342602991214</v>
      </c>
    </row>
    <row r="192" spans="1:13" x14ac:dyDescent="0.3">
      <c r="A192" s="3">
        <v>3018001</v>
      </c>
      <c r="B192" s="3">
        <v>17</v>
      </c>
      <c r="C192" s="3">
        <v>9.65</v>
      </c>
      <c r="D192" s="3">
        <v>11.618309999999999</v>
      </c>
      <c r="E192" s="3">
        <v>21</v>
      </c>
      <c r="F192" s="3">
        <v>24</v>
      </c>
      <c r="G192" s="3">
        <v>15.09</v>
      </c>
      <c r="H192">
        <f t="shared" si="40"/>
        <v>11.733017420139273</v>
      </c>
      <c r="I192">
        <f t="shared" si="41"/>
        <v>-0.11470742013927371</v>
      </c>
      <c r="J192">
        <f t="shared" si="42"/>
        <v>0.11470742013927371</v>
      </c>
      <c r="K192">
        <f>AVERAGE($D$2:$D$403)</f>
        <v>13.910463615920403</v>
      </c>
      <c r="L192">
        <f t="shared" si="43"/>
        <v>5.2539681989769802</v>
      </c>
      <c r="M192">
        <f t="shared" si="44"/>
        <v>1.3157792235007855E-2</v>
      </c>
    </row>
    <row r="193" spans="1:13" x14ac:dyDescent="0.3">
      <c r="A193" s="3">
        <v>3018001</v>
      </c>
      <c r="B193" s="3">
        <v>11</v>
      </c>
      <c r="C193" s="3">
        <v>4.95</v>
      </c>
      <c r="D193" s="3">
        <v>6.5890149999999998</v>
      </c>
      <c r="E193" s="3">
        <v>21</v>
      </c>
      <c r="F193" s="3">
        <v>24</v>
      </c>
      <c r="G193" s="3">
        <v>15.09</v>
      </c>
      <c r="H193">
        <f t="shared" si="40"/>
        <v>6.0184908010040834</v>
      </c>
      <c r="I193">
        <f t="shared" si="41"/>
        <v>0.57052419899591644</v>
      </c>
      <c r="J193">
        <f t="shared" si="42"/>
        <v>0.57052419899591644</v>
      </c>
      <c r="K193">
        <f>AVERAGE($D$2:$D$403)</f>
        <v>13.910463615920403</v>
      </c>
      <c r="L193">
        <f t="shared" si="43"/>
        <v>53.603609835562786</v>
      </c>
      <c r="M193">
        <f t="shared" si="44"/>
        <v>0.32549786163993205</v>
      </c>
    </row>
    <row r="194" spans="1:13" x14ac:dyDescent="0.3">
      <c r="A194" s="3">
        <v>3018001</v>
      </c>
      <c r="B194" s="3">
        <v>34</v>
      </c>
      <c r="C194" s="3">
        <v>5.55</v>
      </c>
      <c r="D194" s="3">
        <v>7.9577470000000003</v>
      </c>
      <c r="E194" s="3">
        <v>21</v>
      </c>
      <c r="F194" s="3">
        <v>24</v>
      </c>
      <c r="G194" s="3">
        <v>15.09</v>
      </c>
      <c r="H194">
        <f t="shared" si="40"/>
        <v>6.7480048374894261</v>
      </c>
      <c r="I194">
        <f t="shared" si="41"/>
        <v>1.2097421625105742</v>
      </c>
      <c r="J194">
        <f t="shared" si="42"/>
        <v>1.2097421625105742</v>
      </c>
      <c r="K194">
        <f>AVERAGE($D$2:$D$403)</f>
        <v>13.910463615920403</v>
      </c>
      <c r="L194">
        <f t="shared" si="43"/>
        <v>35.434835109454845</v>
      </c>
      <c r="M194">
        <f t="shared" si="44"/>
        <v>1.4634760997557605</v>
      </c>
    </row>
    <row r="195" spans="1:13" x14ac:dyDescent="0.3">
      <c r="A195" s="3">
        <v>3018001</v>
      </c>
      <c r="B195" s="3">
        <v>19</v>
      </c>
      <c r="C195" s="3">
        <v>13.5</v>
      </c>
      <c r="D195" s="3">
        <v>16.64761</v>
      </c>
      <c r="E195" s="3">
        <v>21</v>
      </c>
      <c r="F195" s="3">
        <v>24</v>
      </c>
      <c r="G195" s="3">
        <v>15.09</v>
      </c>
      <c r="H195">
        <f t="shared" ref="H195:H258" si="45">C195*EXP(-(128.94214-5.97953*G195)*(1/(F195^1.0767)-1/(E195^1.0767)))</f>
        <v>16.414065820920225</v>
      </c>
      <c r="I195">
        <f t="shared" ref="I195:I258" si="46">D195-H195</f>
        <v>0.2335441790797752</v>
      </c>
      <c r="J195">
        <f t="shared" si="42"/>
        <v>0.2335441790797752</v>
      </c>
      <c r="K195">
        <f>AVERAGE($D$2:$D$403)</f>
        <v>13.910463615920403</v>
      </c>
      <c r="L195">
        <f t="shared" ref="L195:L258" si="47">(D195-K195)^2</f>
        <v>7.4919703278800158</v>
      </c>
      <c r="M195">
        <f t="shared" si="44"/>
        <v>5.4542883582046113E-2</v>
      </c>
    </row>
    <row r="196" spans="1:13" x14ac:dyDescent="0.3">
      <c r="A196" s="3">
        <v>3018001</v>
      </c>
      <c r="B196" s="3">
        <v>3</v>
      </c>
      <c r="C196" s="3">
        <v>6.2750000000000004</v>
      </c>
      <c r="D196" s="3">
        <v>9.899438</v>
      </c>
      <c r="E196" s="3">
        <v>21</v>
      </c>
      <c r="F196" s="3">
        <v>24</v>
      </c>
      <c r="G196" s="3">
        <v>15.09</v>
      </c>
      <c r="H196">
        <f t="shared" si="45"/>
        <v>7.6295009649092167</v>
      </c>
      <c r="I196">
        <f t="shared" si="46"/>
        <v>2.2699370350907833</v>
      </c>
      <c r="J196">
        <f t="shared" ref="J196:J259" si="48">ABS(I196)</f>
        <v>2.2699370350907833</v>
      </c>
      <c r="K196">
        <f>AVERAGE($D$2:$D$403)</f>
        <v>13.910463615920403</v>
      </c>
      <c r="L196">
        <f t="shared" si="47"/>
        <v>16.088326491569646</v>
      </c>
      <c r="M196">
        <f t="shared" ref="M196:M259" si="49">I196^2</f>
        <v>5.1526141432767361</v>
      </c>
    </row>
    <row r="197" spans="1:13" x14ac:dyDescent="0.3">
      <c r="A197" s="3">
        <v>3018001</v>
      </c>
      <c r="B197" s="3">
        <v>29</v>
      </c>
      <c r="C197" s="3">
        <v>9.4</v>
      </c>
      <c r="D197" s="3">
        <v>12.82789</v>
      </c>
      <c r="E197" s="3">
        <v>21</v>
      </c>
      <c r="F197" s="3">
        <v>24</v>
      </c>
      <c r="G197" s="3">
        <v>15.09</v>
      </c>
      <c r="H197">
        <f t="shared" si="45"/>
        <v>11.429053238270379</v>
      </c>
      <c r="I197">
        <f t="shared" si="46"/>
        <v>1.3988367617296209</v>
      </c>
      <c r="J197">
        <f t="shared" si="48"/>
        <v>1.3988367617296209</v>
      </c>
      <c r="K197">
        <f>AVERAGE($D$2:$D$403)</f>
        <v>13.910463615920403</v>
      </c>
      <c r="L197">
        <f t="shared" si="47"/>
        <v>1.1719656338869755</v>
      </c>
      <c r="M197">
        <f t="shared" si="49"/>
        <v>1.9567442859662123</v>
      </c>
    </row>
    <row r="198" spans="1:13" x14ac:dyDescent="0.3">
      <c r="A198" s="3">
        <v>3018001</v>
      </c>
      <c r="B198" s="3">
        <v>33</v>
      </c>
      <c r="C198" s="3">
        <v>7.8</v>
      </c>
      <c r="D198" s="3">
        <v>9.899438</v>
      </c>
      <c r="E198" s="3">
        <v>21</v>
      </c>
      <c r="F198" s="3">
        <v>24</v>
      </c>
      <c r="G198" s="3">
        <v>15.09</v>
      </c>
      <c r="H198">
        <f t="shared" si="45"/>
        <v>9.4836824743094628</v>
      </c>
      <c r="I198">
        <f t="shared" si="46"/>
        <v>0.4157555256905372</v>
      </c>
      <c r="J198">
        <f t="shared" si="48"/>
        <v>0.4157555256905372</v>
      </c>
      <c r="K198">
        <f>AVERAGE($D$2:$D$403)</f>
        <v>13.910463615920403</v>
      </c>
      <c r="L198">
        <f t="shared" si="47"/>
        <v>16.088326491569646</v>
      </c>
      <c r="M198">
        <f t="shared" si="49"/>
        <v>0.17285265714221493</v>
      </c>
    </row>
    <row r="199" spans="1:13" x14ac:dyDescent="0.3">
      <c r="A199" s="3">
        <v>3018001</v>
      </c>
      <c r="B199" s="3">
        <v>27</v>
      </c>
      <c r="C199" s="3">
        <v>6.3</v>
      </c>
      <c r="D199" s="3">
        <v>12.47775</v>
      </c>
      <c r="E199" s="3">
        <v>21</v>
      </c>
      <c r="F199" s="3">
        <v>24</v>
      </c>
      <c r="G199" s="3">
        <v>15.09</v>
      </c>
      <c r="H199">
        <f t="shared" si="45"/>
        <v>7.659897383096105</v>
      </c>
      <c r="I199">
        <f t="shared" si="46"/>
        <v>4.8178526169038953</v>
      </c>
      <c r="J199">
        <f t="shared" si="48"/>
        <v>4.8178526169038953</v>
      </c>
      <c r="K199">
        <f>AVERAGE($D$2:$D$403)</f>
        <v>13.910463615920403</v>
      </c>
      <c r="L199">
        <f t="shared" si="47"/>
        <v>2.052668305243714</v>
      </c>
      <c r="M199">
        <f t="shared" si="49"/>
        <v>23.211703838207711</v>
      </c>
    </row>
    <row r="200" spans="1:13" x14ac:dyDescent="0.3">
      <c r="A200" s="3">
        <v>3018001</v>
      </c>
      <c r="B200" s="3">
        <v>26</v>
      </c>
      <c r="C200" s="3">
        <v>10.3</v>
      </c>
      <c r="D200" s="3">
        <v>13.71916</v>
      </c>
      <c r="E200" s="3">
        <v>21</v>
      </c>
      <c r="F200" s="3">
        <v>24</v>
      </c>
      <c r="G200" s="3">
        <v>15.09</v>
      </c>
      <c r="H200">
        <f t="shared" si="45"/>
        <v>12.523324292998396</v>
      </c>
      <c r="I200">
        <f t="shared" si="46"/>
        <v>1.1958357070016046</v>
      </c>
      <c r="J200">
        <f t="shared" si="48"/>
        <v>1.1958357070016046</v>
      </c>
      <c r="K200">
        <f>AVERAGE($D$2:$D$403)</f>
        <v>13.910463615920403</v>
      </c>
      <c r="L200">
        <f t="shared" si="47"/>
        <v>3.6597073464220774E-2</v>
      </c>
      <c r="M200">
        <f t="shared" si="49"/>
        <v>1.4300230381400274</v>
      </c>
    </row>
    <row r="201" spans="1:13" x14ac:dyDescent="0.3">
      <c r="A201" s="3">
        <v>3018001</v>
      </c>
      <c r="B201" s="3">
        <v>22</v>
      </c>
      <c r="C201" s="3">
        <v>10.6</v>
      </c>
      <c r="D201" s="3">
        <v>16.233799999999999</v>
      </c>
      <c r="E201" s="3">
        <v>21</v>
      </c>
      <c r="F201" s="3">
        <v>24</v>
      </c>
      <c r="G201" s="3">
        <v>15.09</v>
      </c>
      <c r="H201">
        <f t="shared" si="45"/>
        <v>12.888081311241066</v>
      </c>
      <c r="I201">
        <f t="shared" si="46"/>
        <v>3.3457186887589323</v>
      </c>
      <c r="J201">
        <f t="shared" si="48"/>
        <v>3.3457186887589323</v>
      </c>
      <c r="K201">
        <f>AVERAGE($D$2:$D$403)</f>
        <v>13.910463615920403</v>
      </c>
      <c r="L201">
        <f t="shared" si="47"/>
        <v>5.3978919535880516</v>
      </c>
      <c r="M201">
        <f t="shared" si="49"/>
        <v>11.19383354431079</v>
      </c>
    </row>
    <row r="202" spans="1:13" x14ac:dyDescent="0.3">
      <c r="A202" s="3">
        <v>3018001</v>
      </c>
      <c r="B202" s="3">
        <v>4</v>
      </c>
      <c r="C202" s="3">
        <v>6</v>
      </c>
      <c r="D202" s="3">
        <v>8.2760569999999998</v>
      </c>
      <c r="E202" s="3">
        <v>21</v>
      </c>
      <c r="F202" s="3">
        <v>24</v>
      </c>
      <c r="G202" s="3">
        <v>15.09</v>
      </c>
      <c r="H202">
        <f t="shared" si="45"/>
        <v>7.2951403648534336</v>
      </c>
      <c r="I202">
        <f t="shared" si="46"/>
        <v>0.98091663514656613</v>
      </c>
      <c r="J202">
        <f t="shared" si="48"/>
        <v>0.98091663514656613</v>
      </c>
      <c r="K202">
        <f>AVERAGE($D$2:$D$403)</f>
        <v>13.910463615920403</v>
      </c>
      <c r="L202">
        <f t="shared" si="47"/>
        <v>31.746537913527607</v>
      </c>
      <c r="M202">
        <f t="shared" si="49"/>
        <v>0.96219744510726157</v>
      </c>
    </row>
    <row r="203" spans="1:13" x14ac:dyDescent="0.3">
      <c r="A203" s="3">
        <v>3018001</v>
      </c>
      <c r="B203" s="3">
        <v>30</v>
      </c>
      <c r="C203" s="3">
        <v>5</v>
      </c>
      <c r="D203" s="3">
        <v>7.1301410000000001</v>
      </c>
      <c r="E203" s="3">
        <v>21</v>
      </c>
      <c r="F203" s="3">
        <v>24</v>
      </c>
      <c r="G203" s="3">
        <v>15.09</v>
      </c>
      <c r="H203">
        <f t="shared" si="45"/>
        <v>6.0792836373778609</v>
      </c>
      <c r="I203">
        <f t="shared" si="46"/>
        <v>1.0508573626221391</v>
      </c>
      <c r="J203">
        <f t="shared" si="48"/>
        <v>1.0508573626221391</v>
      </c>
      <c r="K203">
        <f>AVERAGE($D$2:$D$403)</f>
        <v>13.910463615920403</v>
      </c>
      <c r="L203">
        <f t="shared" si="47"/>
        <v>45.972774775961689</v>
      </c>
      <c r="M203">
        <f t="shared" si="49"/>
        <v>1.1043011965771581</v>
      </c>
    </row>
    <row r="204" spans="1:13" x14ac:dyDescent="0.3">
      <c r="A204" s="3">
        <v>3018001</v>
      </c>
      <c r="B204" s="3">
        <v>24</v>
      </c>
      <c r="C204" s="3">
        <v>9.65</v>
      </c>
      <c r="D204" s="3">
        <v>12.92338</v>
      </c>
      <c r="E204" s="3">
        <v>21</v>
      </c>
      <c r="F204" s="3">
        <v>24</v>
      </c>
      <c r="G204" s="3">
        <v>15.09</v>
      </c>
      <c r="H204">
        <f t="shared" si="45"/>
        <v>11.733017420139273</v>
      </c>
      <c r="I204">
        <f t="shared" si="46"/>
        <v>1.1903625798607269</v>
      </c>
      <c r="J204">
        <f t="shared" si="48"/>
        <v>1.1903625798607269</v>
      </c>
      <c r="K204">
        <f>AVERAGE($D$2:$D$403)</f>
        <v>13.910463615920403</v>
      </c>
      <c r="L204">
        <f t="shared" si="47"/>
        <v>0.97433406481849738</v>
      </c>
      <c r="M204">
        <f t="shared" si="49"/>
        <v>1.4169630715326855</v>
      </c>
    </row>
    <row r="205" spans="1:13" x14ac:dyDescent="0.3">
      <c r="A205" s="3">
        <v>3018001</v>
      </c>
      <c r="B205" s="3">
        <v>37</v>
      </c>
      <c r="C205" s="3">
        <v>8.6999999999999993</v>
      </c>
      <c r="D205" s="3">
        <v>11.33183</v>
      </c>
      <c r="E205" s="3">
        <v>21</v>
      </c>
      <c r="F205" s="3">
        <v>24</v>
      </c>
      <c r="G205" s="3">
        <v>15.09</v>
      </c>
      <c r="H205">
        <f t="shared" si="45"/>
        <v>10.577953529037478</v>
      </c>
      <c r="I205">
        <f t="shared" si="46"/>
        <v>0.7538764709625223</v>
      </c>
      <c r="J205">
        <f t="shared" si="48"/>
        <v>0.7538764709625223</v>
      </c>
      <c r="K205">
        <f>AVERAGE($D$2:$D$403)</f>
        <v>13.910463615920403</v>
      </c>
      <c r="L205">
        <f t="shared" si="47"/>
        <v>6.6493513251547309</v>
      </c>
      <c r="M205">
        <f t="shared" si="49"/>
        <v>0.56832973347090676</v>
      </c>
    </row>
    <row r="206" spans="1:13" x14ac:dyDescent="0.3">
      <c r="A206" s="3">
        <v>3018001</v>
      </c>
      <c r="B206" s="3">
        <v>35</v>
      </c>
      <c r="C206" s="3">
        <v>6.45</v>
      </c>
      <c r="D206" s="3">
        <v>8.2760569999999998</v>
      </c>
      <c r="E206" s="3">
        <v>21</v>
      </c>
      <c r="F206" s="3">
        <v>24</v>
      </c>
      <c r="G206" s="3">
        <v>15.09</v>
      </c>
      <c r="H206">
        <f t="shared" si="45"/>
        <v>7.8422758922174411</v>
      </c>
      <c r="I206">
        <f t="shared" si="46"/>
        <v>0.43378110778255863</v>
      </c>
      <c r="J206">
        <f t="shared" si="48"/>
        <v>0.43378110778255863</v>
      </c>
      <c r="K206">
        <f>AVERAGE($D$2:$D$403)</f>
        <v>13.910463615920403</v>
      </c>
      <c r="L206">
        <f t="shared" si="47"/>
        <v>31.746537913527607</v>
      </c>
      <c r="M206">
        <f t="shared" si="49"/>
        <v>0.18816604946906373</v>
      </c>
    </row>
    <row r="207" spans="1:13" x14ac:dyDescent="0.3">
      <c r="A207" s="3">
        <v>3018001</v>
      </c>
      <c r="B207" s="3">
        <v>36</v>
      </c>
      <c r="C207" s="3">
        <v>6.75</v>
      </c>
      <c r="D207" s="3">
        <v>7.7985920000000002</v>
      </c>
      <c r="E207" s="3">
        <v>21</v>
      </c>
      <c r="F207" s="3">
        <v>24</v>
      </c>
      <c r="G207" s="3">
        <v>15.09</v>
      </c>
      <c r="H207">
        <f t="shared" si="45"/>
        <v>8.2070329104601125</v>
      </c>
      <c r="I207">
        <f t="shared" si="46"/>
        <v>-0.40844091046011233</v>
      </c>
      <c r="J207">
        <f t="shared" si="48"/>
        <v>0.40844091046011233</v>
      </c>
      <c r="K207">
        <f>AVERAGE($D$2:$D$403)</f>
        <v>13.910463615920403</v>
      </c>
      <c r="L207">
        <f t="shared" si="47"/>
        <v>37.354974649493471</v>
      </c>
      <c r="M207">
        <f t="shared" si="49"/>
        <v>0.1668239773374855</v>
      </c>
    </row>
    <row r="208" spans="1:13" x14ac:dyDescent="0.3">
      <c r="A208" s="3">
        <v>3018001</v>
      </c>
      <c r="B208" s="3">
        <v>43</v>
      </c>
      <c r="C208" s="3">
        <v>1</v>
      </c>
      <c r="D208" s="3">
        <v>3.7878880000000001</v>
      </c>
      <c r="E208" s="3">
        <v>21</v>
      </c>
      <c r="F208" s="3">
        <v>24</v>
      </c>
      <c r="G208" s="3">
        <v>15.09</v>
      </c>
      <c r="H208">
        <f t="shared" si="45"/>
        <v>1.2158567274755723</v>
      </c>
      <c r="I208">
        <f t="shared" si="46"/>
        <v>2.5720312725244279</v>
      </c>
      <c r="J208">
        <f t="shared" si="48"/>
        <v>2.5720312725244279</v>
      </c>
      <c r="K208">
        <f>AVERAGE($D$2:$D$403)</f>
        <v>13.910463615920403</v>
      </c>
      <c r="L208">
        <f t="shared" si="47"/>
        <v>102.46653710002631</v>
      </c>
      <c r="M208">
        <f t="shared" si="49"/>
        <v>6.6153448668436274</v>
      </c>
    </row>
    <row r="209" spans="1:13" x14ac:dyDescent="0.3">
      <c r="A209" s="3">
        <v>3018001</v>
      </c>
      <c r="B209" s="3">
        <v>38</v>
      </c>
      <c r="C209" s="3">
        <v>4.2</v>
      </c>
      <c r="D209" s="3">
        <v>6.8436630000000003</v>
      </c>
      <c r="E209" s="3">
        <v>21</v>
      </c>
      <c r="F209" s="3">
        <v>24</v>
      </c>
      <c r="G209" s="3">
        <v>15.09</v>
      </c>
      <c r="H209">
        <f t="shared" si="45"/>
        <v>5.1065982553974036</v>
      </c>
      <c r="I209">
        <f t="shared" si="46"/>
        <v>1.7370647446025966</v>
      </c>
      <c r="J209">
        <f t="shared" si="48"/>
        <v>1.7370647446025966</v>
      </c>
      <c r="K209">
        <f>AVERAGE($D$2:$D$403)</f>
        <v>13.910463615920403</v>
      </c>
      <c r="L209">
        <f t="shared" si="47"/>
        <v>49.939670945172978</v>
      </c>
      <c r="M209">
        <f t="shared" si="49"/>
        <v>3.0173939269412844</v>
      </c>
    </row>
    <row r="210" spans="1:13" x14ac:dyDescent="0.3">
      <c r="A210" s="3">
        <v>3018001</v>
      </c>
      <c r="B210" s="3">
        <v>40</v>
      </c>
      <c r="C210" s="3">
        <v>12.95</v>
      </c>
      <c r="D210" s="3">
        <v>16.456620000000001</v>
      </c>
      <c r="E210" s="3">
        <v>21</v>
      </c>
      <c r="F210" s="3">
        <v>24</v>
      </c>
      <c r="G210" s="3">
        <v>15.09</v>
      </c>
      <c r="H210">
        <f t="shared" si="45"/>
        <v>15.745344620808661</v>
      </c>
      <c r="I210">
        <f t="shared" si="46"/>
        <v>0.71127537919134021</v>
      </c>
      <c r="J210">
        <f t="shared" si="48"/>
        <v>0.71127537919134021</v>
      </c>
      <c r="K210">
        <f>AVERAGE($D$2:$D$403)</f>
        <v>13.910463615920403</v>
      </c>
      <c r="L210">
        <f t="shared" si="47"/>
        <v>6.4829123321892945</v>
      </c>
      <c r="M210">
        <f t="shared" si="49"/>
        <v>0.50591266504378485</v>
      </c>
    </row>
    <row r="211" spans="1:13" x14ac:dyDescent="0.3">
      <c r="A211" s="3">
        <v>3018001</v>
      </c>
      <c r="B211" s="3">
        <v>41</v>
      </c>
      <c r="C211" s="3">
        <v>10.3</v>
      </c>
      <c r="D211" s="3">
        <v>13.71916</v>
      </c>
      <c r="E211" s="3">
        <v>21</v>
      </c>
      <c r="F211" s="3">
        <v>24</v>
      </c>
      <c r="G211" s="3">
        <v>15.09</v>
      </c>
      <c r="H211">
        <f t="shared" si="45"/>
        <v>12.523324292998396</v>
      </c>
      <c r="I211">
        <f t="shared" si="46"/>
        <v>1.1958357070016046</v>
      </c>
      <c r="J211">
        <f t="shared" si="48"/>
        <v>1.1958357070016046</v>
      </c>
      <c r="K211">
        <f>AVERAGE($D$2:$D$403)</f>
        <v>13.910463615920403</v>
      </c>
      <c r="L211">
        <f t="shared" si="47"/>
        <v>3.6597073464220774E-2</v>
      </c>
      <c r="M211">
        <f t="shared" si="49"/>
        <v>1.4300230381400274</v>
      </c>
    </row>
    <row r="212" spans="1:13" x14ac:dyDescent="0.3">
      <c r="A212" s="3">
        <v>3018001</v>
      </c>
      <c r="B212" s="3">
        <v>42</v>
      </c>
      <c r="C212" s="3">
        <v>9.4499999999999993</v>
      </c>
      <c r="D212" s="3">
        <v>12.41409</v>
      </c>
      <c r="E212" s="3">
        <v>21</v>
      </c>
      <c r="F212" s="3">
        <v>24</v>
      </c>
      <c r="G212" s="3">
        <v>15.09</v>
      </c>
      <c r="H212">
        <f t="shared" si="45"/>
        <v>11.489846074644158</v>
      </c>
      <c r="I212">
        <f t="shared" si="46"/>
        <v>0.92424392535584232</v>
      </c>
      <c r="J212">
        <f t="shared" si="48"/>
        <v>0.92424392535584232</v>
      </c>
      <c r="K212">
        <f>AVERAGE($D$2:$D$403)</f>
        <v>13.910463615920403</v>
      </c>
      <c r="L212">
        <f t="shared" si="47"/>
        <v>2.2391339984227012</v>
      </c>
      <c r="M212">
        <f t="shared" si="49"/>
        <v>0.85422683355717588</v>
      </c>
    </row>
    <row r="213" spans="1:13" x14ac:dyDescent="0.3">
      <c r="A213" s="3">
        <v>3018001</v>
      </c>
      <c r="B213" s="3">
        <v>20</v>
      </c>
      <c r="C213" s="3">
        <v>8.6</v>
      </c>
      <c r="D213" s="3">
        <v>11.618309999999999</v>
      </c>
      <c r="E213" s="3">
        <v>21</v>
      </c>
      <c r="F213" s="3">
        <v>24</v>
      </c>
      <c r="G213" s="3">
        <v>15.09</v>
      </c>
      <c r="H213">
        <f t="shared" si="45"/>
        <v>10.456367856289921</v>
      </c>
      <c r="I213">
        <f t="shared" si="46"/>
        <v>1.1619421437100783</v>
      </c>
      <c r="J213">
        <f t="shared" si="48"/>
        <v>1.1619421437100783</v>
      </c>
      <c r="K213">
        <f>AVERAGE($D$2:$D$403)</f>
        <v>13.910463615920403</v>
      </c>
      <c r="L213">
        <f t="shared" si="47"/>
        <v>5.2539681989769802</v>
      </c>
      <c r="M213">
        <f t="shared" si="49"/>
        <v>1.3501095453295724</v>
      </c>
    </row>
    <row r="214" spans="1:13" x14ac:dyDescent="0.3">
      <c r="A214" s="3">
        <v>3018001</v>
      </c>
      <c r="B214" s="3">
        <v>106</v>
      </c>
      <c r="C214" s="3">
        <v>5.95</v>
      </c>
      <c r="D214" s="3">
        <v>8.5943670000000001</v>
      </c>
      <c r="E214" s="3">
        <v>21</v>
      </c>
      <c r="F214" s="3">
        <v>24</v>
      </c>
      <c r="G214" s="3">
        <v>15.09</v>
      </c>
      <c r="H214">
        <f t="shared" si="45"/>
        <v>7.2343475284796552</v>
      </c>
      <c r="I214">
        <f t="shared" si="46"/>
        <v>1.3600194715203449</v>
      </c>
      <c r="J214">
        <f t="shared" si="48"/>
        <v>1.3600194715203449</v>
      </c>
      <c r="K214">
        <f>AVERAGE($D$2:$D$403)</f>
        <v>13.910463615920403</v>
      </c>
      <c r="L214">
        <f t="shared" si="47"/>
        <v>28.260883229800356</v>
      </c>
      <c r="M214">
        <f t="shared" si="49"/>
        <v>1.8496529629144782</v>
      </c>
    </row>
    <row r="215" spans="1:13" x14ac:dyDescent="0.3">
      <c r="A215" s="3">
        <v>3018001</v>
      </c>
      <c r="B215" s="3">
        <v>44</v>
      </c>
      <c r="C215" s="3">
        <v>7.85</v>
      </c>
      <c r="D215" s="3">
        <v>9.549296</v>
      </c>
      <c r="E215" s="3">
        <v>21</v>
      </c>
      <c r="F215" s="3">
        <v>24</v>
      </c>
      <c r="G215" s="3">
        <v>15.09</v>
      </c>
      <c r="H215">
        <f t="shared" si="45"/>
        <v>9.5444753106832412</v>
      </c>
      <c r="I215">
        <f t="shared" si="46"/>
        <v>4.8206893167588305E-3</v>
      </c>
      <c r="J215">
        <f t="shared" si="48"/>
        <v>4.8206893167588305E-3</v>
      </c>
      <c r="K215">
        <f>AVERAGE($D$2:$D$403)</f>
        <v>13.910463615920403</v>
      </c>
      <c r="L215">
        <f t="shared" si="47"/>
        <v>19.01978297415285</v>
      </c>
      <c r="M215">
        <f t="shared" si="49"/>
        <v>2.323904548871272E-5</v>
      </c>
    </row>
    <row r="216" spans="1:13" x14ac:dyDescent="0.3">
      <c r="A216" s="3">
        <v>3018001</v>
      </c>
      <c r="B216" s="3">
        <v>21</v>
      </c>
      <c r="C216" s="3">
        <v>14.65</v>
      </c>
      <c r="D216" s="3">
        <v>16.615780000000001</v>
      </c>
      <c r="E216" s="3">
        <v>21</v>
      </c>
      <c r="F216" s="3">
        <v>24</v>
      </c>
      <c r="G216" s="3">
        <v>15.09</v>
      </c>
      <c r="H216">
        <f t="shared" si="45"/>
        <v>17.812301057517136</v>
      </c>
      <c r="I216">
        <f t="shared" si="46"/>
        <v>-1.1965210575171348</v>
      </c>
      <c r="J216">
        <f t="shared" si="48"/>
        <v>1.1965210575171348</v>
      </c>
      <c r="K216">
        <f>AVERAGE($D$2:$D$403)</f>
        <v>13.910463615920403</v>
      </c>
      <c r="L216">
        <f t="shared" si="47"/>
        <v>7.3187367379695116</v>
      </c>
      <c r="M216">
        <f t="shared" si="49"/>
        <v>1.4316626410819226</v>
      </c>
    </row>
    <row r="217" spans="1:13" x14ac:dyDescent="0.3">
      <c r="A217" s="3">
        <v>3018001</v>
      </c>
      <c r="B217" s="3">
        <v>73</v>
      </c>
      <c r="C217" s="3">
        <v>8.35</v>
      </c>
      <c r="D217" s="3">
        <v>11.14085</v>
      </c>
      <c r="E217" s="3">
        <v>21</v>
      </c>
      <c r="F217" s="3">
        <v>24</v>
      </c>
      <c r="G217" s="3">
        <v>15.09</v>
      </c>
      <c r="H217">
        <f t="shared" si="45"/>
        <v>10.152403674421029</v>
      </c>
      <c r="I217">
        <f t="shared" si="46"/>
        <v>0.9884463255789715</v>
      </c>
      <c r="J217">
        <f t="shared" si="48"/>
        <v>0.9884463255789715</v>
      </c>
      <c r="K217">
        <f>AVERAGE($D$2:$D$403)</f>
        <v>13.910463615920403</v>
      </c>
      <c r="L217">
        <f t="shared" si="47"/>
        <v>7.6707595814916862</v>
      </c>
      <c r="M217">
        <f t="shared" si="49"/>
        <v>0.97702613855057008</v>
      </c>
    </row>
    <row r="218" spans="1:13" x14ac:dyDescent="0.3">
      <c r="A218" s="3">
        <v>3018001</v>
      </c>
      <c r="B218" s="3">
        <v>50</v>
      </c>
      <c r="C218" s="3">
        <v>5.6</v>
      </c>
      <c r="D218" s="3">
        <v>8.7535220000000002</v>
      </c>
      <c r="E218" s="3">
        <v>21</v>
      </c>
      <c r="F218" s="3">
        <v>24</v>
      </c>
      <c r="G218" s="3">
        <v>15.09</v>
      </c>
      <c r="H218">
        <f t="shared" si="45"/>
        <v>6.8087976738632046</v>
      </c>
      <c r="I218">
        <f t="shared" si="46"/>
        <v>1.9447243261367957</v>
      </c>
      <c r="J218">
        <f t="shared" si="48"/>
        <v>1.9447243261367957</v>
      </c>
      <c r="K218">
        <f>AVERAGE($D$2:$D$403)</f>
        <v>13.910463615920403</v>
      </c>
      <c r="L218">
        <f t="shared" si="47"/>
        <v>26.594046830011731</v>
      </c>
      <c r="M218">
        <f t="shared" si="49"/>
        <v>3.781952704668214</v>
      </c>
    </row>
    <row r="219" spans="1:13" x14ac:dyDescent="0.3">
      <c r="A219" s="3">
        <v>3018001</v>
      </c>
      <c r="B219" s="3">
        <v>88</v>
      </c>
      <c r="C219" s="3">
        <v>12.7</v>
      </c>
      <c r="D219" s="3">
        <v>14.57859</v>
      </c>
      <c r="E219" s="3">
        <v>21</v>
      </c>
      <c r="F219" s="3">
        <v>24</v>
      </c>
      <c r="G219" s="3">
        <v>15.09</v>
      </c>
      <c r="H219">
        <f t="shared" si="45"/>
        <v>15.441380438939767</v>
      </c>
      <c r="I219">
        <f t="shared" si="46"/>
        <v>-0.8627904389397667</v>
      </c>
      <c r="J219">
        <f t="shared" si="48"/>
        <v>0.8627904389397667</v>
      </c>
      <c r="K219">
        <f>AVERAGE($D$2:$D$403)</f>
        <v>13.910463615920403</v>
      </c>
      <c r="L219">
        <f t="shared" si="47"/>
        <v>0.4463928651032778</v>
      </c>
      <c r="M219">
        <f t="shared" si="49"/>
        <v>0.74440734152587529</v>
      </c>
    </row>
    <row r="220" spans="1:13" x14ac:dyDescent="0.3">
      <c r="A220" s="3">
        <v>3018001</v>
      </c>
      <c r="B220" s="3">
        <v>76</v>
      </c>
      <c r="C220" s="3">
        <v>10.1</v>
      </c>
      <c r="D220" s="3">
        <v>11.777469999999999</v>
      </c>
      <c r="E220" s="3">
        <v>21</v>
      </c>
      <c r="F220" s="3">
        <v>24</v>
      </c>
      <c r="G220" s="3">
        <v>15.09</v>
      </c>
      <c r="H220">
        <f t="shared" si="45"/>
        <v>12.280152947503279</v>
      </c>
      <c r="I220">
        <f t="shared" si="46"/>
        <v>-0.50268294750327946</v>
      </c>
      <c r="J220">
        <f t="shared" si="48"/>
        <v>0.50268294750327946</v>
      </c>
      <c r="K220">
        <f>AVERAGE($D$2:$D$403)</f>
        <v>13.910463615920403</v>
      </c>
      <c r="L220">
        <f t="shared" si="47"/>
        <v>4.5496617655571976</v>
      </c>
      <c r="M220">
        <f t="shared" si="49"/>
        <v>0.25269014571058485</v>
      </c>
    </row>
    <row r="221" spans="1:13" x14ac:dyDescent="0.3">
      <c r="A221" s="3">
        <v>3018001</v>
      </c>
      <c r="B221" s="3">
        <v>53</v>
      </c>
      <c r="C221" s="3">
        <v>6.7</v>
      </c>
      <c r="D221" s="3">
        <v>7.7667609999999998</v>
      </c>
      <c r="E221" s="3">
        <v>21</v>
      </c>
      <c r="F221" s="3">
        <v>24</v>
      </c>
      <c r="G221" s="3">
        <v>15.09</v>
      </c>
      <c r="H221">
        <f t="shared" si="45"/>
        <v>8.1462400740863341</v>
      </c>
      <c r="I221">
        <f t="shared" si="46"/>
        <v>-0.3794790740863343</v>
      </c>
      <c r="J221">
        <f t="shared" si="48"/>
        <v>0.3794790740863343</v>
      </c>
      <c r="K221">
        <f>AVERAGE($D$2:$D$403)</f>
        <v>13.910463615920403</v>
      </c>
      <c r="L221">
        <f t="shared" si="47"/>
        <v>37.7450818328672</v>
      </c>
      <c r="M221">
        <f t="shared" si="49"/>
        <v>0.1440043676694216</v>
      </c>
    </row>
    <row r="222" spans="1:13" x14ac:dyDescent="0.3">
      <c r="A222" s="3">
        <v>3018001</v>
      </c>
      <c r="B222" s="3">
        <v>54</v>
      </c>
      <c r="C222" s="3">
        <v>10.15</v>
      </c>
      <c r="D222" s="3">
        <v>13.050700000000001</v>
      </c>
      <c r="E222" s="3">
        <v>21</v>
      </c>
      <c r="F222" s="3">
        <v>24</v>
      </c>
      <c r="G222" s="3">
        <v>15.09</v>
      </c>
      <c r="H222">
        <f t="shared" si="45"/>
        <v>12.340945783877059</v>
      </c>
      <c r="I222">
        <f t="shared" si="46"/>
        <v>0.70975421612294198</v>
      </c>
      <c r="J222">
        <f t="shared" si="48"/>
        <v>0.70975421612294198</v>
      </c>
      <c r="K222">
        <f>AVERAGE($D$2:$D$403)</f>
        <v>13.910463615920403</v>
      </c>
      <c r="L222">
        <f t="shared" si="47"/>
        <v>0.73919347526052426</v>
      </c>
      <c r="M222">
        <f t="shared" si="49"/>
        <v>0.50375104730429188</v>
      </c>
    </row>
    <row r="223" spans="1:13" x14ac:dyDescent="0.3">
      <c r="A223" s="3">
        <v>3018001</v>
      </c>
      <c r="B223" s="3">
        <v>55</v>
      </c>
      <c r="C223" s="3">
        <v>7.7350000000000003</v>
      </c>
      <c r="D223" s="3">
        <v>10.727040000000001</v>
      </c>
      <c r="E223" s="3">
        <v>21</v>
      </c>
      <c r="F223" s="3">
        <v>24</v>
      </c>
      <c r="G223" s="3">
        <v>15.09</v>
      </c>
      <c r="H223">
        <f t="shared" si="45"/>
        <v>9.4046517870235515</v>
      </c>
      <c r="I223">
        <f t="shared" si="46"/>
        <v>1.322388212976449</v>
      </c>
      <c r="J223">
        <f t="shared" si="48"/>
        <v>1.322388212976449</v>
      </c>
      <c r="K223">
        <f>AVERAGE($D$2:$D$403)</f>
        <v>13.910463615920403</v>
      </c>
      <c r="L223">
        <f t="shared" si="47"/>
        <v>10.134185918399728</v>
      </c>
      <c r="M223">
        <f t="shared" si="49"/>
        <v>1.7487105858190464</v>
      </c>
    </row>
    <row r="224" spans="1:13" x14ac:dyDescent="0.3">
      <c r="A224" s="3">
        <v>3018001</v>
      </c>
      <c r="B224" s="3">
        <v>59</v>
      </c>
      <c r="C224" s="3">
        <v>8.85</v>
      </c>
      <c r="D224" s="3">
        <v>12.7324</v>
      </c>
      <c r="E224" s="3">
        <v>21</v>
      </c>
      <c r="F224" s="3">
        <v>24</v>
      </c>
      <c r="G224" s="3">
        <v>15.09</v>
      </c>
      <c r="H224">
        <f t="shared" si="45"/>
        <v>10.760332038158815</v>
      </c>
      <c r="I224">
        <f t="shared" si="46"/>
        <v>1.9720679618411854</v>
      </c>
      <c r="J224">
        <f t="shared" si="48"/>
        <v>1.9720679618411854</v>
      </c>
      <c r="K224">
        <f>AVERAGE($D$2:$D$403)</f>
        <v>13.910463615920403</v>
      </c>
      <c r="L224">
        <f t="shared" si="47"/>
        <v>1.3878338831554538</v>
      </c>
      <c r="M224">
        <f t="shared" si="49"/>
        <v>3.889052046120447</v>
      </c>
    </row>
    <row r="225" spans="1:13" x14ac:dyDescent="0.3">
      <c r="A225" s="3">
        <v>3018001</v>
      </c>
      <c r="B225" s="3">
        <v>52</v>
      </c>
      <c r="C225" s="3">
        <v>8</v>
      </c>
      <c r="D225" s="3">
        <v>10.15409</v>
      </c>
      <c r="E225" s="3">
        <v>21</v>
      </c>
      <c r="F225" s="3">
        <v>24</v>
      </c>
      <c r="G225" s="3">
        <v>15.09</v>
      </c>
      <c r="H225">
        <f t="shared" si="45"/>
        <v>9.7268538198045782</v>
      </c>
      <c r="I225">
        <f t="shared" si="46"/>
        <v>0.42723618019542187</v>
      </c>
      <c r="J225">
        <f t="shared" si="48"/>
        <v>0.42723618019542187</v>
      </c>
      <c r="K225">
        <f>AVERAGE($D$2:$D$403)</f>
        <v>13.910463615920403</v>
      </c>
      <c r="L225">
        <f t="shared" si="47"/>
        <v>14.110342742382921</v>
      </c>
      <c r="M225">
        <f t="shared" si="49"/>
        <v>0.18253075366797497</v>
      </c>
    </row>
    <row r="226" spans="1:13" x14ac:dyDescent="0.3">
      <c r="A226" s="3">
        <v>3018001</v>
      </c>
      <c r="B226" s="3">
        <v>60</v>
      </c>
      <c r="C226" s="3">
        <v>6.8250000000000002</v>
      </c>
      <c r="D226" s="3">
        <v>8.6580290000000009</v>
      </c>
      <c r="E226" s="3">
        <v>21</v>
      </c>
      <c r="F226" s="3">
        <v>24</v>
      </c>
      <c r="G226" s="3">
        <v>15.09</v>
      </c>
      <c r="H226">
        <f t="shared" si="45"/>
        <v>8.2982221650207801</v>
      </c>
      <c r="I226">
        <f t="shared" si="46"/>
        <v>0.35980683497922072</v>
      </c>
      <c r="J226">
        <f t="shared" si="48"/>
        <v>0.35980683497922072</v>
      </c>
      <c r="K226">
        <f>AVERAGE($D$2:$D$403)</f>
        <v>13.910463615920403</v>
      </c>
      <c r="L226">
        <f t="shared" si="47"/>
        <v>27.5880693945189</v>
      </c>
      <c r="M226">
        <f t="shared" si="49"/>
        <v>0.12946095849776418</v>
      </c>
    </row>
    <row r="227" spans="1:13" x14ac:dyDescent="0.3">
      <c r="A227" s="3">
        <v>3018001</v>
      </c>
      <c r="B227" s="3">
        <v>6</v>
      </c>
      <c r="C227" s="3">
        <v>3</v>
      </c>
      <c r="D227" s="3">
        <v>7.0983099999999997</v>
      </c>
      <c r="E227" s="3">
        <v>21</v>
      </c>
      <c r="F227" s="3">
        <v>24</v>
      </c>
      <c r="G227" s="3">
        <v>15.09</v>
      </c>
      <c r="H227">
        <f t="shared" si="45"/>
        <v>3.6475701824267168</v>
      </c>
      <c r="I227">
        <f t="shared" si="46"/>
        <v>3.4507398175732829</v>
      </c>
      <c r="J227">
        <f t="shared" si="48"/>
        <v>3.4507398175732829</v>
      </c>
      <c r="K227">
        <f>AVERAGE($D$2:$D$403)</f>
        <v>13.910463615920403</v>
      </c>
      <c r="L227">
        <f t="shared" si="47"/>
        <v>46.405436886897419</v>
      </c>
      <c r="M227">
        <f t="shared" si="49"/>
        <v>11.907605288585694</v>
      </c>
    </row>
    <row r="228" spans="1:13" x14ac:dyDescent="0.3">
      <c r="A228" s="3">
        <v>3018001</v>
      </c>
      <c r="B228" s="3">
        <v>105</v>
      </c>
      <c r="C228" s="3">
        <v>6</v>
      </c>
      <c r="D228" s="3">
        <v>8.4352119999999999</v>
      </c>
      <c r="E228" s="3">
        <v>21</v>
      </c>
      <c r="F228" s="3">
        <v>24</v>
      </c>
      <c r="G228" s="3">
        <v>15.09</v>
      </c>
      <c r="H228">
        <f t="shared" si="45"/>
        <v>7.2951403648534336</v>
      </c>
      <c r="I228">
        <f t="shared" si="46"/>
        <v>1.1400716351465663</v>
      </c>
      <c r="J228">
        <f t="shared" si="48"/>
        <v>1.1400716351465663</v>
      </c>
      <c r="K228">
        <f>AVERAGE($D$2:$D$403)</f>
        <v>13.910463615920403</v>
      </c>
      <c r="L228">
        <f t="shared" si="47"/>
        <v>29.978380257638982</v>
      </c>
      <c r="M228">
        <f t="shared" si="49"/>
        <v>1.2997633332657654</v>
      </c>
    </row>
    <row r="229" spans="1:13" x14ac:dyDescent="0.3">
      <c r="A229" s="3">
        <v>3018001</v>
      </c>
      <c r="B229" s="3">
        <v>63</v>
      </c>
      <c r="C229" s="3">
        <v>17.524999999999999</v>
      </c>
      <c r="D229" s="3">
        <v>23.745920000000002</v>
      </c>
      <c r="E229" s="3">
        <v>21</v>
      </c>
      <c r="F229" s="3">
        <v>24</v>
      </c>
      <c r="G229" s="3">
        <v>15.09</v>
      </c>
      <c r="H229">
        <f t="shared" si="45"/>
        <v>21.307889149009402</v>
      </c>
      <c r="I229">
        <f t="shared" si="46"/>
        <v>2.4380308509906001</v>
      </c>
      <c r="J229">
        <f t="shared" si="48"/>
        <v>2.4380308509906001</v>
      </c>
      <c r="K229">
        <f>AVERAGE($D$2:$D$403)</f>
        <v>13.910463615920403</v>
      </c>
      <c r="L229">
        <f t="shared" si="47"/>
        <v>96.736202283132144</v>
      </c>
      <c r="M229">
        <f t="shared" si="49"/>
        <v>5.9439944303819496</v>
      </c>
    </row>
    <row r="230" spans="1:13" x14ac:dyDescent="0.3">
      <c r="A230" s="3">
        <v>3018001</v>
      </c>
      <c r="B230" s="3">
        <v>58</v>
      </c>
      <c r="C230" s="3">
        <v>14</v>
      </c>
      <c r="D230" s="3">
        <v>19.416899999999998</v>
      </c>
      <c r="E230" s="3">
        <v>21</v>
      </c>
      <c r="F230" s="3">
        <v>24</v>
      </c>
      <c r="G230" s="3">
        <v>15.09</v>
      </c>
      <c r="H230">
        <f t="shared" si="45"/>
        <v>17.021994184658013</v>
      </c>
      <c r="I230">
        <f t="shared" si="46"/>
        <v>2.3949058153419855</v>
      </c>
      <c r="J230">
        <f t="shared" si="48"/>
        <v>2.3949058153419855</v>
      </c>
      <c r="K230">
        <f>AVERAGE($D$2:$D$403)</f>
        <v>13.910463615920403</v>
      </c>
      <c r="L230">
        <f t="shared" si="47"/>
        <v>30.320841651915572</v>
      </c>
      <c r="M230">
        <f t="shared" si="49"/>
        <v>5.7355738643588605</v>
      </c>
    </row>
    <row r="231" spans="1:13" x14ac:dyDescent="0.3">
      <c r="A231" s="3">
        <v>3018001</v>
      </c>
      <c r="B231" s="3">
        <v>74</v>
      </c>
      <c r="C231" s="3">
        <v>7.29</v>
      </c>
      <c r="D231" s="3">
        <v>9.549296</v>
      </c>
      <c r="E231" s="3">
        <v>21</v>
      </c>
      <c r="F231" s="3">
        <v>24</v>
      </c>
      <c r="G231" s="3">
        <v>15.09</v>
      </c>
      <c r="H231">
        <f t="shared" si="45"/>
        <v>8.8635955432969222</v>
      </c>
      <c r="I231">
        <f t="shared" si="46"/>
        <v>0.68570045670307778</v>
      </c>
      <c r="J231">
        <f t="shared" si="48"/>
        <v>0.68570045670307778</v>
      </c>
      <c r="K231">
        <f>AVERAGE($D$2:$D$403)</f>
        <v>13.910463615920403</v>
      </c>
      <c r="L231">
        <f t="shared" si="47"/>
        <v>19.01978297415285</v>
      </c>
      <c r="M231">
        <f t="shared" si="49"/>
        <v>0.47018511632280946</v>
      </c>
    </row>
    <row r="232" spans="1:13" x14ac:dyDescent="0.3">
      <c r="A232" s="3">
        <v>3018001</v>
      </c>
      <c r="B232" s="3">
        <v>72</v>
      </c>
      <c r="C232" s="3">
        <v>7.56</v>
      </c>
      <c r="D232" s="3">
        <v>9.2309870000000007</v>
      </c>
      <c r="E232" s="3">
        <v>21</v>
      </c>
      <c r="F232" s="3">
        <v>24</v>
      </c>
      <c r="G232" s="3">
        <v>15.09</v>
      </c>
      <c r="H232">
        <f t="shared" si="45"/>
        <v>9.1918768597153253</v>
      </c>
      <c r="I232">
        <f t="shared" si="46"/>
        <v>3.911014028467541E-2</v>
      </c>
      <c r="J232">
        <f t="shared" si="48"/>
        <v>3.911014028467541E-2</v>
      </c>
      <c r="K232">
        <f>AVERAGE($D$2:$D$403)</f>
        <v>13.910463615920403</v>
      </c>
      <c r="L232">
        <f t="shared" si="47"/>
        <v>21.897501398945856</v>
      </c>
      <c r="M232">
        <f t="shared" si="49"/>
        <v>1.5296030730869903E-3</v>
      </c>
    </row>
    <row r="233" spans="1:13" x14ac:dyDescent="0.3">
      <c r="A233" s="3">
        <v>3018001</v>
      </c>
      <c r="B233" s="3">
        <v>7</v>
      </c>
      <c r="C233" s="3">
        <v>5.05</v>
      </c>
      <c r="D233" s="3">
        <v>8.0532400000000006</v>
      </c>
      <c r="E233" s="3">
        <v>21</v>
      </c>
      <c r="F233" s="3">
        <v>24</v>
      </c>
      <c r="G233" s="3">
        <v>15.09</v>
      </c>
      <c r="H233">
        <f t="shared" si="45"/>
        <v>6.1400764737516393</v>
      </c>
      <c r="I233">
        <f t="shared" si="46"/>
        <v>1.9131635262483613</v>
      </c>
      <c r="J233">
        <f t="shared" si="48"/>
        <v>1.9131635262483613</v>
      </c>
      <c r="K233">
        <f>AVERAGE($D$2:$D$403)</f>
        <v>13.910463615920403</v>
      </c>
      <c r="L233">
        <f t="shared" si="47"/>
        <v>34.307068486895673</v>
      </c>
      <c r="M233">
        <f t="shared" si="49"/>
        <v>3.660194678167064</v>
      </c>
    </row>
    <row r="234" spans="1:13" x14ac:dyDescent="0.3">
      <c r="A234" s="3">
        <v>3018001</v>
      </c>
      <c r="B234" s="3">
        <v>69</v>
      </c>
      <c r="C234" s="3">
        <v>11.324999999999999</v>
      </c>
      <c r="D234" s="3">
        <v>16.456620000000001</v>
      </c>
      <c r="E234" s="3">
        <v>21</v>
      </c>
      <c r="F234" s="3">
        <v>24</v>
      </c>
      <c r="G234" s="3">
        <v>15.09</v>
      </c>
      <c r="H234">
        <f t="shared" si="45"/>
        <v>13.769577438660855</v>
      </c>
      <c r="I234">
        <f t="shared" si="46"/>
        <v>2.6870425613391458</v>
      </c>
      <c r="J234">
        <f t="shared" si="48"/>
        <v>2.6870425613391458</v>
      </c>
      <c r="K234">
        <f>AVERAGE($D$2:$D$403)</f>
        <v>13.910463615920403</v>
      </c>
      <c r="L234">
        <f t="shared" si="47"/>
        <v>6.4829123321892945</v>
      </c>
      <c r="M234">
        <f t="shared" si="49"/>
        <v>7.2201977264480366</v>
      </c>
    </row>
    <row r="235" spans="1:13" x14ac:dyDescent="0.3">
      <c r="A235" s="3">
        <v>3018001</v>
      </c>
      <c r="B235" s="3">
        <v>67</v>
      </c>
      <c r="C235" s="3">
        <v>15.35</v>
      </c>
      <c r="D235" s="3">
        <v>21.963380000000001</v>
      </c>
      <c r="E235" s="3">
        <v>21</v>
      </c>
      <c r="F235" s="3">
        <v>24</v>
      </c>
      <c r="G235" s="3">
        <v>15.09</v>
      </c>
      <c r="H235">
        <f t="shared" si="45"/>
        <v>18.663400766750033</v>
      </c>
      <c r="I235">
        <f t="shared" si="46"/>
        <v>3.2999792332499673</v>
      </c>
      <c r="J235">
        <f t="shared" si="48"/>
        <v>3.2999792332499673</v>
      </c>
      <c r="K235">
        <f>AVERAGE($D$2:$D$403)</f>
        <v>13.910463615920403</v>
      </c>
      <c r="L235">
        <f t="shared" si="47"/>
        <v>64.849462288977634</v>
      </c>
      <c r="M235">
        <f t="shared" si="49"/>
        <v>10.889862939881043</v>
      </c>
    </row>
    <row r="236" spans="1:13" x14ac:dyDescent="0.3">
      <c r="A236" s="3">
        <v>3018001</v>
      </c>
      <c r="B236" s="3">
        <v>64</v>
      </c>
      <c r="C236" s="3">
        <v>14.45</v>
      </c>
      <c r="D236" s="3">
        <v>20.371829999999999</v>
      </c>
      <c r="E236" s="3">
        <v>21</v>
      </c>
      <c r="F236" s="3">
        <v>24</v>
      </c>
      <c r="G236" s="3">
        <v>15.09</v>
      </c>
      <c r="H236">
        <f t="shared" si="45"/>
        <v>17.569129712022018</v>
      </c>
      <c r="I236">
        <f t="shared" si="46"/>
        <v>2.8027002879779808</v>
      </c>
      <c r="J236">
        <f t="shared" si="48"/>
        <v>2.8027002879779808</v>
      </c>
      <c r="K236">
        <f>AVERAGE($D$2:$D$403)</f>
        <v>13.910463615920403</v>
      </c>
      <c r="L236">
        <f t="shared" si="47"/>
        <v>41.749255549313837</v>
      </c>
      <c r="M236">
        <f t="shared" si="49"/>
        <v>7.8551289042318562</v>
      </c>
    </row>
    <row r="237" spans="1:13" x14ac:dyDescent="0.3">
      <c r="A237" s="3">
        <v>3018001</v>
      </c>
      <c r="B237" s="3">
        <v>98</v>
      </c>
      <c r="C237" s="3">
        <v>1</v>
      </c>
      <c r="D237" s="3">
        <v>0.95492960000000005</v>
      </c>
      <c r="E237" s="3">
        <v>21</v>
      </c>
      <c r="F237" s="3">
        <v>24</v>
      </c>
      <c r="G237" s="3">
        <v>15.09</v>
      </c>
      <c r="H237">
        <f t="shared" si="45"/>
        <v>1.2158567274755723</v>
      </c>
      <c r="I237">
        <f t="shared" si="46"/>
        <v>-0.26092712747557223</v>
      </c>
      <c r="J237">
        <f t="shared" si="48"/>
        <v>0.26092712747557223</v>
      </c>
      <c r="K237">
        <f>AVERAGE($D$2:$D$403)</f>
        <v>13.910463615920403</v>
      </c>
      <c r="L237">
        <f t="shared" si="47"/>
        <v>167.84586163767065</v>
      </c>
      <c r="M237">
        <f t="shared" si="49"/>
        <v>6.8082965852653526E-2</v>
      </c>
    </row>
    <row r="238" spans="1:13" x14ac:dyDescent="0.3">
      <c r="A238" s="3">
        <v>3018001</v>
      </c>
      <c r="B238" s="3">
        <v>61</v>
      </c>
      <c r="C238" s="3">
        <v>13.375</v>
      </c>
      <c r="D238" s="3">
        <v>17.18873</v>
      </c>
      <c r="E238" s="3">
        <v>21</v>
      </c>
      <c r="F238" s="3">
        <v>24</v>
      </c>
      <c r="G238" s="3">
        <v>15.09</v>
      </c>
      <c r="H238">
        <f t="shared" si="45"/>
        <v>16.262083729985779</v>
      </c>
      <c r="I238">
        <f t="shared" si="46"/>
        <v>0.92664627001422062</v>
      </c>
      <c r="J238">
        <f t="shared" si="48"/>
        <v>0.92664627001422062</v>
      </c>
      <c r="K238">
        <f>AVERAGE($D$2:$D$403)</f>
        <v>13.910463615920403</v>
      </c>
      <c r="L238">
        <f t="shared" si="47"/>
        <v>10.747030484986315</v>
      </c>
      <c r="M238">
        <f t="shared" si="49"/>
        <v>0.85867330973126788</v>
      </c>
    </row>
    <row r="239" spans="1:13" x14ac:dyDescent="0.3">
      <c r="A239" s="3">
        <v>3018001</v>
      </c>
      <c r="B239" s="3">
        <v>82</v>
      </c>
      <c r="C239" s="3">
        <v>13.25</v>
      </c>
      <c r="D239" s="3">
        <v>15.119719999999999</v>
      </c>
      <c r="E239" s="3">
        <v>21</v>
      </c>
      <c r="F239" s="3">
        <v>24</v>
      </c>
      <c r="G239" s="3">
        <v>15.09</v>
      </c>
      <c r="H239">
        <f t="shared" si="45"/>
        <v>16.110101639051333</v>
      </c>
      <c r="I239">
        <f t="shared" si="46"/>
        <v>-0.99038163905133381</v>
      </c>
      <c r="J239">
        <f t="shared" si="48"/>
        <v>0.99038163905133381</v>
      </c>
      <c r="K239">
        <f>AVERAGE($D$2:$D$403)</f>
        <v>13.910463615920403</v>
      </c>
      <c r="L239">
        <f t="shared" si="47"/>
        <v>1.4623010024372605</v>
      </c>
      <c r="M239">
        <f t="shared" si="49"/>
        <v>0.98085579097000641</v>
      </c>
    </row>
    <row r="240" spans="1:13" x14ac:dyDescent="0.3">
      <c r="A240" s="3">
        <v>3018001</v>
      </c>
      <c r="B240" s="3">
        <v>75</v>
      </c>
      <c r="C240" s="3">
        <v>8.5500000000000007</v>
      </c>
      <c r="D240" s="3">
        <v>9.8676060000000003</v>
      </c>
      <c r="E240" s="3">
        <v>21</v>
      </c>
      <c r="F240" s="3">
        <v>24</v>
      </c>
      <c r="G240" s="3">
        <v>15.09</v>
      </c>
      <c r="H240">
        <f t="shared" si="45"/>
        <v>10.395575019916144</v>
      </c>
      <c r="I240">
        <f t="shared" si="46"/>
        <v>-0.52796901991614398</v>
      </c>
      <c r="J240">
        <f t="shared" si="48"/>
        <v>0.52796901991614398</v>
      </c>
      <c r="K240">
        <f>AVERAGE($D$2:$D$403)</f>
        <v>13.910463615920403</v>
      </c>
      <c r="L240">
        <f t="shared" si="47"/>
        <v>16.3446977026056</v>
      </c>
      <c r="M240">
        <f t="shared" si="49"/>
        <v>0.27875128599121363</v>
      </c>
    </row>
    <row r="241" spans="1:13" x14ac:dyDescent="0.3">
      <c r="A241" s="3">
        <v>3018001</v>
      </c>
      <c r="B241" s="3">
        <v>89</v>
      </c>
      <c r="C241" s="3">
        <v>9.5749999999999993</v>
      </c>
      <c r="D241" s="3">
        <v>11.459160000000001</v>
      </c>
      <c r="E241" s="3">
        <v>21</v>
      </c>
      <c r="F241" s="3">
        <v>24</v>
      </c>
      <c r="G241" s="3">
        <v>15.09</v>
      </c>
      <c r="H241">
        <f t="shared" si="45"/>
        <v>11.641828165578604</v>
      </c>
      <c r="I241">
        <f t="shared" si="46"/>
        <v>-0.18266816557860288</v>
      </c>
      <c r="J241">
        <f t="shared" si="48"/>
        <v>0.18266816557860288</v>
      </c>
      <c r="K241">
        <f>AVERAGE($D$2:$D$403)</f>
        <v>13.910463615920403</v>
      </c>
      <c r="L241">
        <f t="shared" si="47"/>
        <v>6.0088894174244381</v>
      </c>
      <c r="M241">
        <f t="shared" si="49"/>
        <v>3.3367658715851879E-2</v>
      </c>
    </row>
    <row r="242" spans="1:13" x14ac:dyDescent="0.3">
      <c r="A242" s="3">
        <v>3018001</v>
      </c>
      <c r="B242" s="3">
        <v>78</v>
      </c>
      <c r="C242" s="3">
        <v>7.85</v>
      </c>
      <c r="D242" s="3">
        <v>10.50423</v>
      </c>
      <c r="E242" s="3">
        <v>21</v>
      </c>
      <c r="F242" s="3">
        <v>24</v>
      </c>
      <c r="G242" s="3">
        <v>15.09</v>
      </c>
      <c r="H242">
        <f t="shared" si="45"/>
        <v>9.5444753106832412</v>
      </c>
      <c r="I242">
        <f t="shared" si="46"/>
        <v>0.95975468931675856</v>
      </c>
      <c r="J242">
        <f t="shared" si="48"/>
        <v>0.95975468931675856</v>
      </c>
      <c r="K242">
        <f>AVERAGE($D$2:$D$403)</f>
        <v>13.910463615920403</v>
      </c>
      <c r="L242">
        <f t="shared" si="47"/>
        <v>11.602427446226184</v>
      </c>
      <c r="M242">
        <f t="shared" si="49"/>
        <v>0.92112906366550773</v>
      </c>
    </row>
    <row r="243" spans="1:13" x14ac:dyDescent="0.3">
      <c r="A243" s="3">
        <v>3018001</v>
      </c>
      <c r="B243" s="3">
        <v>79</v>
      </c>
      <c r="C243" s="3">
        <v>4.7750000000000004</v>
      </c>
      <c r="D243" s="3">
        <v>6.0478880000000004</v>
      </c>
      <c r="E243" s="3">
        <v>21</v>
      </c>
      <c r="F243" s="3">
        <v>24</v>
      </c>
      <c r="G243" s="3">
        <v>15.09</v>
      </c>
      <c r="H243">
        <f t="shared" si="45"/>
        <v>5.8057158736958581</v>
      </c>
      <c r="I243">
        <f t="shared" si="46"/>
        <v>0.24217212630414231</v>
      </c>
      <c r="J243">
        <f t="shared" si="48"/>
        <v>0.24217212630414231</v>
      </c>
      <c r="K243">
        <f>AVERAGE($D$2:$D$403)</f>
        <v>13.910463615920403</v>
      </c>
      <c r="L243">
        <f t="shared" si="47"/>
        <v>61.820095316066094</v>
      </c>
      <c r="M243">
        <f t="shared" si="49"/>
        <v>5.8647338758669454E-2</v>
      </c>
    </row>
    <row r="244" spans="1:13" x14ac:dyDescent="0.3">
      <c r="A244" s="3">
        <v>3018001</v>
      </c>
      <c r="B244" s="3">
        <v>8</v>
      </c>
      <c r="C244" s="3">
        <v>9.15</v>
      </c>
      <c r="D244" s="3">
        <v>10.82254</v>
      </c>
      <c r="E244" s="3">
        <v>21</v>
      </c>
      <c r="F244" s="3">
        <v>24</v>
      </c>
      <c r="G244" s="3">
        <v>15.09</v>
      </c>
      <c r="H244">
        <f t="shared" si="45"/>
        <v>11.125089056401487</v>
      </c>
      <c r="I244">
        <f t="shared" si="46"/>
        <v>-0.30254905640148699</v>
      </c>
      <c r="J244">
        <f t="shared" si="48"/>
        <v>0.30254905640148699</v>
      </c>
      <c r="K244">
        <f>AVERAGE($D$2:$D$403)</f>
        <v>13.910463615920403</v>
      </c>
      <c r="L244">
        <f t="shared" si="47"/>
        <v>9.5352722577589351</v>
      </c>
      <c r="M244">
        <f t="shared" si="49"/>
        <v>9.1535931529430153E-2</v>
      </c>
    </row>
    <row r="245" spans="1:13" x14ac:dyDescent="0.3">
      <c r="A245" s="3">
        <v>3018001</v>
      </c>
      <c r="B245" s="3">
        <v>81</v>
      </c>
      <c r="C245" s="3">
        <v>11.65</v>
      </c>
      <c r="D245" s="3">
        <v>14.00564</v>
      </c>
      <c r="E245" s="3">
        <v>21</v>
      </c>
      <c r="F245" s="3">
        <v>24</v>
      </c>
      <c r="G245" s="3">
        <v>15.09</v>
      </c>
      <c r="H245">
        <f t="shared" si="45"/>
        <v>14.164730875090417</v>
      </c>
      <c r="I245">
        <f t="shared" si="46"/>
        <v>-0.15909087509041697</v>
      </c>
      <c r="J245">
        <f t="shared" si="48"/>
        <v>0.15909087509041697</v>
      </c>
      <c r="K245">
        <f>AVERAGE($D$2:$D$403)</f>
        <v>13.910463615920403</v>
      </c>
      <c r="L245">
        <f t="shared" si="47"/>
        <v>9.0585440864669551E-3</v>
      </c>
      <c r="M245">
        <f t="shared" si="49"/>
        <v>2.5309906537034656E-2</v>
      </c>
    </row>
    <row r="246" spans="1:13" x14ac:dyDescent="0.3">
      <c r="A246" s="3">
        <v>3018001</v>
      </c>
      <c r="B246" s="3">
        <v>90</v>
      </c>
      <c r="C246" s="3">
        <v>2.9</v>
      </c>
      <c r="D246" s="3">
        <v>2.4191549999999999</v>
      </c>
      <c r="E246" s="3">
        <v>21</v>
      </c>
      <c r="F246" s="3">
        <v>24</v>
      </c>
      <c r="G246" s="3">
        <v>15.09</v>
      </c>
      <c r="H246">
        <f t="shared" si="45"/>
        <v>3.5259845096791596</v>
      </c>
      <c r="I246">
        <f t="shared" si="46"/>
        <v>-1.1068295096791596</v>
      </c>
      <c r="J246">
        <f t="shared" si="48"/>
        <v>1.1068295096791596</v>
      </c>
      <c r="K246">
        <f>AVERAGE($D$2:$D$403)</f>
        <v>13.910463615920403</v>
      </c>
      <c r="L246">
        <f t="shared" si="47"/>
        <v>132.05017370632649</v>
      </c>
      <c r="M246">
        <f t="shared" si="49"/>
        <v>1.225071563496609</v>
      </c>
    </row>
    <row r="247" spans="1:13" x14ac:dyDescent="0.3">
      <c r="A247" s="3">
        <v>3018001</v>
      </c>
      <c r="B247" s="3">
        <v>83</v>
      </c>
      <c r="C247" s="3">
        <v>10.775</v>
      </c>
      <c r="D247" s="3">
        <v>13.528169999999999</v>
      </c>
      <c r="E247" s="3">
        <v>21</v>
      </c>
      <c r="F247" s="3">
        <v>24</v>
      </c>
      <c r="G247" s="3">
        <v>15.09</v>
      </c>
      <c r="H247">
        <f t="shared" si="45"/>
        <v>13.100856238549291</v>
      </c>
      <c r="I247">
        <f t="shared" si="46"/>
        <v>0.42731376145070854</v>
      </c>
      <c r="J247">
        <f t="shared" si="48"/>
        <v>0.42731376145070854</v>
      </c>
      <c r="K247">
        <f>AVERAGE($D$2:$D$403)</f>
        <v>13.910463615920403</v>
      </c>
      <c r="L247">
        <f t="shared" si="47"/>
        <v>0.14614840877349686</v>
      </c>
      <c r="M247">
        <f t="shared" si="49"/>
        <v>0.18259705072515303</v>
      </c>
    </row>
    <row r="248" spans="1:13" x14ac:dyDescent="0.3">
      <c r="A248" s="3">
        <v>3018001</v>
      </c>
      <c r="B248" s="3">
        <v>84</v>
      </c>
      <c r="C248" s="3">
        <v>4.375</v>
      </c>
      <c r="D248" s="3">
        <v>6.5253519999999998</v>
      </c>
      <c r="E248" s="3">
        <v>21</v>
      </c>
      <c r="F248" s="3">
        <v>24</v>
      </c>
      <c r="G248" s="3">
        <v>15.09</v>
      </c>
      <c r="H248">
        <f t="shared" si="45"/>
        <v>5.319373182705629</v>
      </c>
      <c r="I248">
        <f t="shared" si="46"/>
        <v>1.2059788172943708</v>
      </c>
      <c r="J248">
        <f t="shared" si="48"/>
        <v>1.2059788172943708</v>
      </c>
      <c r="K248">
        <f>AVERAGE($D$2:$D$403)</f>
        <v>13.910463615920403</v>
      </c>
      <c r="L248">
        <f t="shared" si="47"/>
        <v>54.539873579602464</v>
      </c>
      <c r="M248">
        <f t="shared" si="49"/>
        <v>1.4543849077627296</v>
      </c>
    </row>
    <row r="249" spans="1:13" x14ac:dyDescent="0.3">
      <c r="A249" s="3">
        <v>3018001</v>
      </c>
      <c r="B249" s="3">
        <v>85</v>
      </c>
      <c r="C249" s="3">
        <v>3.85</v>
      </c>
      <c r="D249" s="3">
        <v>5.1566200000000002</v>
      </c>
      <c r="E249" s="3">
        <v>21</v>
      </c>
      <c r="F249" s="3">
        <v>24</v>
      </c>
      <c r="G249" s="3">
        <v>15.09</v>
      </c>
      <c r="H249">
        <f t="shared" si="45"/>
        <v>4.681048400780953</v>
      </c>
      <c r="I249">
        <f t="shared" si="46"/>
        <v>0.47557159921904724</v>
      </c>
      <c r="J249">
        <f t="shared" si="48"/>
        <v>0.47557159921904724</v>
      </c>
      <c r="K249">
        <f>AVERAGE($D$2:$D$403)</f>
        <v>13.910463615920403</v>
      </c>
      <c r="L249">
        <f t="shared" si="47"/>
        <v>76.629778051990385</v>
      </c>
      <c r="M249">
        <f t="shared" si="49"/>
        <v>0.22616834598376209</v>
      </c>
    </row>
    <row r="250" spans="1:13" x14ac:dyDescent="0.3">
      <c r="A250" s="3">
        <v>3018001</v>
      </c>
      <c r="B250" s="3">
        <v>5</v>
      </c>
      <c r="C250" s="3">
        <v>5.0750000000000002</v>
      </c>
      <c r="D250" s="3">
        <v>6.3661979999999998</v>
      </c>
      <c r="E250" s="3">
        <v>21</v>
      </c>
      <c r="F250" s="3">
        <v>24</v>
      </c>
      <c r="G250" s="3">
        <v>15.09</v>
      </c>
      <c r="H250">
        <f t="shared" si="45"/>
        <v>6.1704728919385294</v>
      </c>
      <c r="I250">
        <f t="shared" si="46"/>
        <v>0.19572510806147037</v>
      </c>
      <c r="J250">
        <f t="shared" si="48"/>
        <v>0.19572510806147037</v>
      </c>
      <c r="K250">
        <f>AVERAGE($D$2:$D$403)</f>
        <v>13.910463615920403</v>
      </c>
      <c r="L250">
        <f t="shared" si="47"/>
        <v>56.915943683558858</v>
      </c>
      <c r="M250">
        <f t="shared" si="49"/>
        <v>3.8308317925674254E-2</v>
      </c>
    </row>
    <row r="251" spans="1:13" x14ac:dyDescent="0.3">
      <c r="A251" s="3">
        <v>3018001</v>
      </c>
      <c r="B251" s="3">
        <v>80</v>
      </c>
      <c r="C251" s="3">
        <v>9.15</v>
      </c>
      <c r="D251" s="3">
        <v>10.34507</v>
      </c>
      <c r="E251" s="3">
        <v>21</v>
      </c>
      <c r="F251" s="3">
        <v>24</v>
      </c>
      <c r="G251" s="3">
        <v>15.09</v>
      </c>
      <c r="H251">
        <f t="shared" si="45"/>
        <v>11.125089056401487</v>
      </c>
      <c r="I251">
        <f t="shared" si="46"/>
        <v>-0.78001905640148728</v>
      </c>
      <c r="J251">
        <f t="shared" si="48"/>
        <v>0.78001905640148728</v>
      </c>
      <c r="K251">
        <f>AVERAGE($D$2:$D$403)</f>
        <v>13.910463615920403</v>
      </c>
      <c r="L251">
        <f t="shared" si="47"/>
        <v>12.712031636445966</v>
      </c>
      <c r="M251">
        <f t="shared" si="49"/>
        <v>0.60842972834946663</v>
      </c>
    </row>
    <row r="252" spans="1:13" x14ac:dyDescent="0.3">
      <c r="A252" s="3">
        <v>3018001</v>
      </c>
      <c r="B252" s="3">
        <v>97</v>
      </c>
      <c r="C252" s="3">
        <v>4.45</v>
      </c>
      <c r="D252" s="3">
        <v>8.5943670000000001</v>
      </c>
      <c r="E252" s="3">
        <v>21</v>
      </c>
      <c r="F252" s="3">
        <v>24</v>
      </c>
      <c r="G252" s="3">
        <v>15.09</v>
      </c>
      <c r="H252">
        <f t="shared" si="45"/>
        <v>5.4105624372662966</v>
      </c>
      <c r="I252">
        <f t="shared" si="46"/>
        <v>3.1838045627337035</v>
      </c>
      <c r="J252">
        <f t="shared" si="48"/>
        <v>3.1838045627337035</v>
      </c>
      <c r="K252">
        <f>AVERAGE($D$2:$D$403)</f>
        <v>13.910463615920403</v>
      </c>
      <c r="L252">
        <f t="shared" si="47"/>
        <v>28.260883229800356</v>
      </c>
      <c r="M252">
        <f t="shared" si="49"/>
        <v>10.136611493683949</v>
      </c>
    </row>
    <row r="253" spans="1:13" x14ac:dyDescent="0.3">
      <c r="A253" s="3">
        <v>3018001</v>
      </c>
      <c r="B253" s="3">
        <v>87</v>
      </c>
      <c r="C253" s="3">
        <v>10.050000000000001</v>
      </c>
      <c r="D253" s="3">
        <v>11.618309999999999</v>
      </c>
      <c r="E253" s="3">
        <v>21</v>
      </c>
      <c r="F253" s="3">
        <v>24</v>
      </c>
      <c r="G253" s="3">
        <v>15.09</v>
      </c>
      <c r="H253">
        <f t="shared" si="45"/>
        <v>12.219360111129502</v>
      </c>
      <c r="I253">
        <f t="shared" si="46"/>
        <v>-0.6010501111295028</v>
      </c>
      <c r="J253">
        <f t="shared" si="48"/>
        <v>0.6010501111295028</v>
      </c>
      <c r="K253">
        <f>AVERAGE($D$2:$D$403)</f>
        <v>13.910463615920403</v>
      </c>
      <c r="L253">
        <f t="shared" si="47"/>
        <v>5.2539681989769802</v>
      </c>
      <c r="M253">
        <f t="shared" si="49"/>
        <v>0.36126123608878769</v>
      </c>
    </row>
    <row r="254" spans="1:13" x14ac:dyDescent="0.3">
      <c r="A254" s="3">
        <v>3018001</v>
      </c>
      <c r="B254" s="3">
        <v>94</v>
      </c>
      <c r="C254" s="3">
        <v>7.8</v>
      </c>
      <c r="D254" s="3">
        <v>10.24958</v>
      </c>
      <c r="E254" s="3">
        <v>21</v>
      </c>
      <c r="F254" s="3">
        <v>24</v>
      </c>
      <c r="G254" s="3">
        <v>15.09</v>
      </c>
      <c r="H254">
        <f t="shared" si="45"/>
        <v>9.4836824743094628</v>
      </c>
      <c r="I254">
        <f t="shared" si="46"/>
        <v>0.76589752569053715</v>
      </c>
      <c r="J254">
        <f t="shared" si="48"/>
        <v>0.76589752569053715</v>
      </c>
      <c r="K254">
        <f>AVERAGE($D$2:$D$403)</f>
        <v>13.910463615920403</v>
      </c>
      <c r="L254">
        <f t="shared" si="47"/>
        <v>13.402068849314443</v>
      </c>
      <c r="M254">
        <f t="shared" si="49"/>
        <v>0.58659901985888696</v>
      </c>
    </row>
    <row r="255" spans="1:13" x14ac:dyDescent="0.3">
      <c r="A255" s="3">
        <v>3018001</v>
      </c>
      <c r="B255" s="3">
        <v>93</v>
      </c>
      <c r="C255" s="3">
        <v>12.1</v>
      </c>
      <c r="D255" s="3">
        <v>14.865069999999999</v>
      </c>
      <c r="E255" s="3">
        <v>21</v>
      </c>
      <c r="F255" s="3">
        <v>24</v>
      </c>
      <c r="G255" s="3">
        <v>15.09</v>
      </c>
      <c r="H255">
        <f t="shared" si="45"/>
        <v>14.711866402454424</v>
      </c>
      <c r="I255">
        <f t="shared" si="46"/>
        <v>0.15320359754557522</v>
      </c>
      <c r="J255">
        <f t="shared" si="48"/>
        <v>0.15320359754557522</v>
      </c>
      <c r="K255">
        <f>AVERAGE($D$2:$D$403)</f>
        <v>13.910463615920403</v>
      </c>
      <c r="L255">
        <f t="shared" si="47"/>
        <v>0.91127334852552233</v>
      </c>
      <c r="M255">
        <f t="shared" si="49"/>
        <v>2.347134230090658E-2</v>
      </c>
    </row>
    <row r="256" spans="1:13" x14ac:dyDescent="0.3">
      <c r="A256" s="3">
        <v>3018001</v>
      </c>
      <c r="B256" s="3">
        <v>92</v>
      </c>
      <c r="C256" s="3">
        <v>9.15</v>
      </c>
      <c r="D256" s="3">
        <v>10.50423</v>
      </c>
      <c r="E256" s="3">
        <v>21</v>
      </c>
      <c r="F256" s="3">
        <v>24</v>
      </c>
      <c r="G256" s="3">
        <v>15.09</v>
      </c>
      <c r="H256">
        <f t="shared" si="45"/>
        <v>11.125089056401487</v>
      </c>
      <c r="I256">
        <f t="shared" si="46"/>
        <v>-0.62085905640148731</v>
      </c>
      <c r="J256">
        <f t="shared" si="48"/>
        <v>0.62085905640148731</v>
      </c>
      <c r="K256">
        <f>AVERAGE($D$2:$D$403)</f>
        <v>13.910463615920403</v>
      </c>
      <c r="L256">
        <f t="shared" si="47"/>
        <v>11.602427446226184</v>
      </c>
      <c r="M256">
        <f t="shared" si="49"/>
        <v>0.38546596791574522</v>
      </c>
    </row>
    <row r="257" spans="1:13" x14ac:dyDescent="0.3">
      <c r="A257" s="3">
        <v>3018001</v>
      </c>
      <c r="B257" s="3">
        <v>91</v>
      </c>
      <c r="C257" s="3">
        <v>9.6999999999999993</v>
      </c>
      <c r="D257" s="3">
        <v>11.777469999999999</v>
      </c>
      <c r="E257" s="3">
        <v>21</v>
      </c>
      <c r="F257" s="3">
        <v>24</v>
      </c>
      <c r="G257" s="3">
        <v>15.09</v>
      </c>
      <c r="H257">
        <f t="shared" si="45"/>
        <v>11.79381025651305</v>
      </c>
      <c r="I257">
        <f t="shared" si="46"/>
        <v>-1.6340256513050377E-2</v>
      </c>
      <c r="J257">
        <f t="shared" si="48"/>
        <v>1.6340256513050377E-2</v>
      </c>
      <c r="K257">
        <f>AVERAGE($D$2:$D$403)</f>
        <v>13.910463615920403</v>
      </c>
      <c r="L257">
        <f t="shared" si="47"/>
        <v>4.5496617655571976</v>
      </c>
      <c r="M257">
        <f t="shared" si="49"/>
        <v>2.6700398291228529E-4</v>
      </c>
    </row>
    <row r="258" spans="1:13" x14ac:dyDescent="0.3">
      <c r="A258" s="3">
        <v>3018001</v>
      </c>
      <c r="B258" s="3">
        <v>86</v>
      </c>
      <c r="C258" s="3">
        <v>10.3</v>
      </c>
      <c r="D258" s="3">
        <v>11.872960000000001</v>
      </c>
      <c r="E258" s="3">
        <v>21</v>
      </c>
      <c r="F258" s="3">
        <v>24</v>
      </c>
      <c r="G258" s="3">
        <v>15.09</v>
      </c>
      <c r="H258">
        <f t="shared" si="45"/>
        <v>12.523324292998396</v>
      </c>
      <c r="I258">
        <f t="shared" si="46"/>
        <v>-0.65036429299839504</v>
      </c>
      <c r="J258">
        <f t="shared" si="48"/>
        <v>0.65036429299839504</v>
      </c>
      <c r="K258">
        <f>AVERAGE($D$2:$D$403)</f>
        <v>13.910463615920403</v>
      </c>
      <c r="L258">
        <f t="shared" si="47"/>
        <v>4.1514209848887127</v>
      </c>
      <c r="M258">
        <f t="shared" si="49"/>
        <v>0.42297371360730224</v>
      </c>
    </row>
    <row r="259" spans="1:13" x14ac:dyDescent="0.3">
      <c r="A259" s="3">
        <v>3018001</v>
      </c>
      <c r="B259" s="3">
        <v>9</v>
      </c>
      <c r="C259" s="3">
        <v>9.3000000000000007</v>
      </c>
      <c r="D259" s="3">
        <v>12.032109999999999</v>
      </c>
      <c r="E259" s="3">
        <v>21</v>
      </c>
      <c r="F259" s="3">
        <v>24</v>
      </c>
      <c r="G259" s="3">
        <v>15.09</v>
      </c>
      <c r="H259">
        <f t="shared" ref="H259:H271" si="50">C259*EXP(-(128.94214-5.97953*G259)*(1/(F259^1.0767)-1/(E259^1.0767)))</f>
        <v>11.307467565522822</v>
      </c>
      <c r="I259">
        <f t="shared" ref="I259:I271" si="51">D259-H259</f>
        <v>0.72464243447717713</v>
      </c>
      <c r="J259">
        <f t="shared" si="48"/>
        <v>0.72464243447717713</v>
      </c>
      <c r="K259">
        <f>AVERAGE($D$2:$D$403)</f>
        <v>13.910463615920403</v>
      </c>
      <c r="L259">
        <f t="shared" ref="L259:L271" si="52">(D259-K259)^2</f>
        <v>3.5282123064412541</v>
      </c>
      <c r="M259">
        <f t="shared" si="49"/>
        <v>0.52510665784500998</v>
      </c>
    </row>
    <row r="260" spans="1:13" x14ac:dyDescent="0.3">
      <c r="A260" s="3">
        <v>3018001</v>
      </c>
      <c r="B260" s="3">
        <v>77</v>
      </c>
      <c r="C260" s="3">
        <v>8.85</v>
      </c>
      <c r="D260" s="3">
        <v>10.34507</v>
      </c>
      <c r="E260" s="3">
        <v>21</v>
      </c>
      <c r="F260" s="3">
        <v>24</v>
      </c>
      <c r="G260" s="3">
        <v>15.09</v>
      </c>
      <c r="H260">
        <f t="shared" si="50"/>
        <v>10.760332038158815</v>
      </c>
      <c r="I260">
        <f t="shared" si="51"/>
        <v>-0.41526203815881502</v>
      </c>
      <c r="J260">
        <f t="shared" ref="J260:J271" si="53">ABS(I260)</f>
        <v>0.41526203815881502</v>
      </c>
      <c r="K260">
        <f>AVERAGE($D$2:$D$403)</f>
        <v>13.910463615920403</v>
      </c>
      <c r="L260">
        <f t="shared" si="52"/>
        <v>12.712031636445966</v>
      </c>
      <c r="M260">
        <f t="shared" ref="M260:M271" si="54">I260^2</f>
        <v>0.17244256033581315</v>
      </c>
    </row>
    <row r="261" spans="1:13" x14ac:dyDescent="0.3">
      <c r="A261" s="3">
        <v>3019001</v>
      </c>
      <c r="B261" s="3">
        <v>4</v>
      </c>
      <c r="C261" s="3">
        <v>6.85</v>
      </c>
      <c r="D261" s="3">
        <v>9.549296</v>
      </c>
      <c r="E261" s="3">
        <v>21</v>
      </c>
      <c r="F261" s="3">
        <v>24</v>
      </c>
      <c r="G261" s="3">
        <v>12.07</v>
      </c>
      <c r="H261">
        <f t="shared" si="50"/>
        <v>9.123668198287989</v>
      </c>
      <c r="I261">
        <f t="shared" si="51"/>
        <v>0.42562780171201098</v>
      </c>
      <c r="J261">
        <f t="shared" si="53"/>
        <v>0.42562780171201098</v>
      </c>
      <c r="K261">
        <f>AVERAGE($D$2:$D$403)</f>
        <v>13.910463615920403</v>
      </c>
      <c r="L261">
        <f t="shared" si="52"/>
        <v>19.01978297415285</v>
      </c>
      <c r="M261">
        <f t="shared" si="54"/>
        <v>0.18115902559019895</v>
      </c>
    </row>
    <row r="262" spans="1:13" x14ac:dyDescent="0.3">
      <c r="A262" s="3">
        <v>3019001</v>
      </c>
      <c r="B262" s="3">
        <v>23</v>
      </c>
      <c r="C262" s="3">
        <v>1.5</v>
      </c>
      <c r="D262" s="3">
        <v>4.2971839999999997</v>
      </c>
      <c r="E262" s="3">
        <v>21</v>
      </c>
      <c r="F262" s="3">
        <v>24</v>
      </c>
      <c r="G262" s="3">
        <v>12.07</v>
      </c>
      <c r="H262">
        <f t="shared" si="50"/>
        <v>1.9978835470703626</v>
      </c>
      <c r="I262">
        <f t="shared" si="51"/>
        <v>2.299300452929637</v>
      </c>
      <c r="J262">
        <f t="shared" si="53"/>
        <v>2.299300452929637</v>
      </c>
      <c r="K262">
        <f>AVERAGE($D$2:$D$403)</f>
        <v>13.910463615920403</v>
      </c>
      <c r="L262">
        <f t="shared" si="52"/>
        <v>92.415144973870738</v>
      </c>
      <c r="M262">
        <f t="shared" si="54"/>
        <v>5.2867825728424336</v>
      </c>
    </row>
    <row r="263" spans="1:13" x14ac:dyDescent="0.3">
      <c r="A263" s="3">
        <v>3019001</v>
      </c>
      <c r="B263" s="3">
        <v>15</v>
      </c>
      <c r="C263" s="3">
        <v>1</v>
      </c>
      <c r="D263" s="3">
        <v>4.774648</v>
      </c>
      <c r="E263" s="3">
        <v>21</v>
      </c>
      <c r="F263" s="3">
        <v>24</v>
      </c>
      <c r="G263" s="3">
        <v>12.07</v>
      </c>
      <c r="H263">
        <f t="shared" si="50"/>
        <v>1.3319223647135752</v>
      </c>
      <c r="I263">
        <f t="shared" si="51"/>
        <v>3.4427256352864246</v>
      </c>
      <c r="J263">
        <f t="shared" si="53"/>
        <v>3.4427256352864246</v>
      </c>
      <c r="K263">
        <f>AVERAGE($D$2:$D$403)</f>
        <v>13.910463615920403</v>
      </c>
      <c r="L263">
        <f t="shared" si="52"/>
        <v>83.463126968095096</v>
      </c>
      <c r="M263">
        <f t="shared" si="54"/>
        <v>11.852359799858316</v>
      </c>
    </row>
    <row r="264" spans="1:13" x14ac:dyDescent="0.3">
      <c r="A264" s="3">
        <v>3019001</v>
      </c>
      <c r="B264" s="3">
        <v>12</v>
      </c>
      <c r="C264" s="3">
        <v>0.5</v>
      </c>
      <c r="D264" s="3">
        <v>2.864789</v>
      </c>
      <c r="E264" s="3">
        <v>21</v>
      </c>
      <c r="F264" s="3">
        <v>24</v>
      </c>
      <c r="G264" s="3">
        <v>12.07</v>
      </c>
      <c r="H264">
        <f t="shared" si="50"/>
        <v>0.66596118235678758</v>
      </c>
      <c r="I264">
        <f t="shared" si="51"/>
        <v>2.1988278176432123</v>
      </c>
      <c r="J264">
        <f t="shared" si="53"/>
        <v>2.1988278176432123</v>
      </c>
      <c r="K264">
        <f>AVERAGE($D$2:$D$403)</f>
        <v>13.910463615920403</v>
      </c>
      <c r="L264">
        <f t="shared" si="52"/>
        <v>122.00692772078834</v>
      </c>
      <c r="M264">
        <f t="shared" si="54"/>
        <v>4.8348437716416122</v>
      </c>
    </row>
    <row r="265" spans="1:13" x14ac:dyDescent="0.3">
      <c r="A265" s="3">
        <v>3019001</v>
      </c>
      <c r="B265" s="3">
        <v>25</v>
      </c>
      <c r="C265" s="3">
        <v>4.95</v>
      </c>
      <c r="D265" s="3">
        <v>7.0028180000000004</v>
      </c>
      <c r="E265" s="3">
        <v>21</v>
      </c>
      <c r="F265" s="3">
        <v>24</v>
      </c>
      <c r="G265" s="3">
        <v>12.07</v>
      </c>
      <c r="H265">
        <f t="shared" si="50"/>
        <v>6.5930157053321974</v>
      </c>
      <c r="I265">
        <f t="shared" si="51"/>
        <v>0.40980229466780305</v>
      </c>
      <c r="J265">
        <f t="shared" si="53"/>
        <v>0.40980229466780305</v>
      </c>
      <c r="K265">
        <f>AVERAGE($D$2:$D$403)</f>
        <v>13.910463615920403</v>
      </c>
      <c r="L265">
        <f t="shared" si="52"/>
        <v>47.715567955144351</v>
      </c>
      <c r="M265">
        <f t="shared" si="54"/>
        <v>0.16793792071499689</v>
      </c>
    </row>
    <row r="266" spans="1:13" x14ac:dyDescent="0.3">
      <c r="A266" s="3">
        <v>3019001</v>
      </c>
      <c r="B266" s="3">
        <v>24</v>
      </c>
      <c r="C266" s="3">
        <v>0.5</v>
      </c>
      <c r="D266" s="3">
        <v>4.1380290000000004</v>
      </c>
      <c r="E266" s="3">
        <v>21</v>
      </c>
      <c r="F266" s="3">
        <v>24</v>
      </c>
      <c r="G266" s="3">
        <v>12.07</v>
      </c>
      <c r="H266">
        <f t="shared" si="50"/>
        <v>0.66596118235678758</v>
      </c>
      <c r="I266">
        <f t="shared" si="51"/>
        <v>3.4720678176432127</v>
      </c>
      <c r="J266">
        <f t="shared" si="53"/>
        <v>3.4720678176432127</v>
      </c>
      <c r="K266">
        <f>AVERAGE($D$2:$D$403)</f>
        <v>13.910463615920403</v>
      </c>
      <c r="L266">
        <f t="shared" si="52"/>
        <v>95.500478322439363</v>
      </c>
      <c r="M266">
        <f t="shared" si="54"/>
        <v>12.055254930313701</v>
      </c>
    </row>
    <row r="267" spans="1:13" x14ac:dyDescent="0.3">
      <c r="A267" s="3">
        <v>3019001</v>
      </c>
      <c r="B267" s="3">
        <v>27</v>
      </c>
      <c r="C267" s="3">
        <v>9.6999999999999993</v>
      </c>
      <c r="D267" s="3">
        <v>11.777469999999999</v>
      </c>
      <c r="E267" s="3">
        <v>21</v>
      </c>
      <c r="F267" s="3">
        <v>24</v>
      </c>
      <c r="G267" s="3">
        <v>12.07</v>
      </c>
      <c r="H267">
        <f t="shared" si="50"/>
        <v>12.919646937721678</v>
      </c>
      <c r="I267">
        <f t="shared" si="51"/>
        <v>-1.1421769377216791</v>
      </c>
      <c r="J267">
        <f t="shared" si="53"/>
        <v>1.1421769377216791</v>
      </c>
      <c r="K267">
        <f>AVERAGE($D$2:$D$403)</f>
        <v>13.910463615920403</v>
      </c>
      <c r="L267">
        <f t="shared" si="52"/>
        <v>4.5496617655571976</v>
      </c>
      <c r="M267">
        <f t="shared" si="54"/>
        <v>1.3045681570632723</v>
      </c>
    </row>
    <row r="268" spans="1:13" x14ac:dyDescent="0.3">
      <c r="A268" s="3">
        <v>3019001</v>
      </c>
      <c r="B268" s="3">
        <v>29</v>
      </c>
      <c r="C268" s="3">
        <v>0.5</v>
      </c>
      <c r="D268" s="3">
        <v>3.1830989999999999</v>
      </c>
      <c r="E268" s="3">
        <v>21</v>
      </c>
      <c r="F268" s="3">
        <v>24</v>
      </c>
      <c r="G268" s="3">
        <v>12.07</v>
      </c>
      <c r="H268">
        <f t="shared" si="50"/>
        <v>0.66596118235678758</v>
      </c>
      <c r="I268">
        <f t="shared" si="51"/>
        <v>2.5171378176432122</v>
      </c>
      <c r="J268">
        <f t="shared" si="53"/>
        <v>2.5171378176432122</v>
      </c>
      <c r="K268">
        <f>AVERAGE($D$2:$D$403)</f>
        <v>13.910463615920403</v>
      </c>
      <c r="L268">
        <f t="shared" si="52"/>
        <v>115.07635160290108</v>
      </c>
      <c r="M268">
        <f t="shared" si="54"/>
        <v>6.3359827930096326</v>
      </c>
    </row>
    <row r="269" spans="1:13" x14ac:dyDescent="0.3">
      <c r="A269" s="3">
        <v>3019001</v>
      </c>
      <c r="B269" s="3">
        <v>2</v>
      </c>
      <c r="C269" s="3">
        <v>5.9249999999999998</v>
      </c>
      <c r="D269" s="3">
        <v>7.9577470000000003</v>
      </c>
      <c r="E269" s="3">
        <v>21</v>
      </c>
      <c r="F269" s="3">
        <v>24</v>
      </c>
      <c r="G269" s="3">
        <v>12.07</v>
      </c>
      <c r="H269">
        <f t="shared" si="50"/>
        <v>7.891640010927933</v>
      </c>
      <c r="I269">
        <f t="shared" si="51"/>
        <v>6.6106989072067357E-2</v>
      </c>
      <c r="J269">
        <f t="shared" si="53"/>
        <v>6.6106989072067357E-2</v>
      </c>
      <c r="K269">
        <f>AVERAGE($D$2:$D$403)</f>
        <v>13.910463615920403</v>
      </c>
      <c r="L269">
        <f t="shared" si="52"/>
        <v>35.434835109454845</v>
      </c>
      <c r="M269">
        <f t="shared" si="54"/>
        <v>4.3701340041744328E-3</v>
      </c>
    </row>
    <row r="270" spans="1:13" x14ac:dyDescent="0.3">
      <c r="A270" s="3">
        <v>3019001</v>
      </c>
      <c r="B270" s="3">
        <v>28</v>
      </c>
      <c r="C270" s="3">
        <v>1</v>
      </c>
      <c r="D270" s="3">
        <v>3.1830989999999999</v>
      </c>
      <c r="E270" s="3">
        <v>21</v>
      </c>
      <c r="F270" s="3">
        <v>24</v>
      </c>
      <c r="G270" s="3">
        <v>12.07</v>
      </c>
      <c r="H270">
        <f t="shared" si="50"/>
        <v>1.3319223647135752</v>
      </c>
      <c r="I270">
        <f t="shared" si="51"/>
        <v>1.8511766352864247</v>
      </c>
      <c r="J270">
        <f t="shared" si="53"/>
        <v>1.8511766352864247</v>
      </c>
      <c r="K270">
        <f>AVERAGE($D$2:$D$403)</f>
        <v>13.910463615920403</v>
      </c>
      <c r="L270">
        <f t="shared" si="52"/>
        <v>115.07635160290108</v>
      </c>
      <c r="M270">
        <f t="shared" si="54"/>
        <v>3.4268549350303688</v>
      </c>
    </row>
    <row r="271" spans="1:13" x14ac:dyDescent="0.3">
      <c r="A271" s="3">
        <v>3019001</v>
      </c>
      <c r="B271" s="3">
        <v>5</v>
      </c>
      <c r="C271" s="3">
        <v>5.4249999999999998</v>
      </c>
      <c r="D271" s="3">
        <v>8.2760569999999998</v>
      </c>
      <c r="E271" s="3">
        <v>21</v>
      </c>
      <c r="F271" s="3">
        <v>24</v>
      </c>
      <c r="G271" s="3">
        <v>12.07</v>
      </c>
      <c r="H271">
        <f t="shared" si="50"/>
        <v>7.2256788285711453</v>
      </c>
      <c r="I271">
        <f t="shared" si="51"/>
        <v>1.0503781714288545</v>
      </c>
      <c r="J271">
        <f t="shared" si="53"/>
        <v>1.0503781714288545</v>
      </c>
      <c r="K271">
        <f>AVERAGE($D$2:$D$403)</f>
        <v>13.910463615920403</v>
      </c>
      <c r="L271">
        <f t="shared" si="52"/>
        <v>31.746537913527607</v>
      </c>
      <c r="M271">
        <f t="shared" si="54"/>
        <v>1.1032943030142239</v>
      </c>
    </row>
    <row r="272" spans="1:13" x14ac:dyDescent="0.3">
      <c r="A272" s="3">
        <v>3007002</v>
      </c>
      <c r="B272" s="3">
        <v>22</v>
      </c>
      <c r="C272" s="3">
        <v>21.48592</v>
      </c>
      <c r="D272" s="3">
        <v>23.236619999999998</v>
      </c>
      <c r="E272" s="3">
        <v>16</v>
      </c>
      <c r="F272" s="3">
        <v>19</v>
      </c>
      <c r="G272" s="3">
        <v>18.04</v>
      </c>
      <c r="H272">
        <f t="shared" ref="H272:H328" si="55">C272*EXP(-(128.94214-5.97953*G272)*(1/(F272^1.0767)-1/(E272^1.0767)))</f>
        <v>25.719379419025682</v>
      </c>
      <c r="I272">
        <f t="shared" ref="I272:I328" si="56">D272-H272</f>
        <v>-2.4827594190256832</v>
      </c>
      <c r="J272">
        <f t="shared" ref="J272:J329" si="57">ABS(I272)</f>
        <v>2.4827594190256832</v>
      </c>
      <c r="K272">
        <f>AVERAGE($D$2:$D$403)</f>
        <v>13.910463615920403</v>
      </c>
      <c r="L272">
        <f t="shared" ref="L272:L328" si="58">(D272-K272)^2</f>
        <v>86.977192900308594</v>
      </c>
      <c r="M272">
        <f t="shared" ref="M272:M329" si="59">I272^2</f>
        <v>6.1640943327607483</v>
      </c>
    </row>
    <row r="273" spans="1:13" x14ac:dyDescent="0.3">
      <c r="A273" s="3">
        <v>3007002</v>
      </c>
      <c r="B273" s="3">
        <v>1</v>
      </c>
      <c r="C273" s="3">
        <v>12.286759999999999</v>
      </c>
      <c r="D273" s="3">
        <v>14.101129999999999</v>
      </c>
      <c r="E273" s="3">
        <v>16</v>
      </c>
      <c r="F273" s="3">
        <v>19</v>
      </c>
      <c r="G273" s="3">
        <v>18.04</v>
      </c>
      <c r="H273">
        <f t="shared" si="55"/>
        <v>14.7076709896764</v>
      </c>
      <c r="I273">
        <f t="shared" si="56"/>
        <v>-0.60654098967640024</v>
      </c>
      <c r="J273">
        <f t="shared" si="57"/>
        <v>0.60654098967640024</v>
      </c>
      <c r="K273">
        <f>AVERAGE($D$2:$D$403)</f>
        <v>13.910463615920403</v>
      </c>
      <c r="L273">
        <f t="shared" si="58"/>
        <v>3.6353670017988324E-2</v>
      </c>
      <c r="M273">
        <f t="shared" si="59"/>
        <v>0.36789197215762709</v>
      </c>
    </row>
    <row r="274" spans="1:13" x14ac:dyDescent="0.3">
      <c r="A274" s="3">
        <v>3007002</v>
      </c>
      <c r="B274" s="3">
        <v>11</v>
      </c>
      <c r="C274" s="3">
        <v>16.392959999999999</v>
      </c>
      <c r="D274" s="3">
        <v>18.84394</v>
      </c>
      <c r="E274" s="3">
        <v>16</v>
      </c>
      <c r="F274" s="3">
        <v>19</v>
      </c>
      <c r="G274" s="3">
        <v>18.04</v>
      </c>
      <c r="H274">
        <f t="shared" si="55"/>
        <v>19.622932508401373</v>
      </c>
      <c r="I274">
        <f t="shared" si="56"/>
        <v>-0.77899250840137313</v>
      </c>
      <c r="J274">
        <f t="shared" si="57"/>
        <v>0.77899250840137313</v>
      </c>
      <c r="K274">
        <f>AVERAGE($D$2:$D$403)</f>
        <v>13.910463615920403</v>
      </c>
      <c r="L274">
        <f t="shared" si="58"/>
        <v>24.339189232271096</v>
      </c>
      <c r="M274">
        <f t="shared" si="59"/>
        <v>0.60682932814546342</v>
      </c>
    </row>
    <row r="275" spans="1:13" x14ac:dyDescent="0.3">
      <c r="A275" s="3">
        <v>3007002</v>
      </c>
      <c r="B275" s="3">
        <v>12</v>
      </c>
      <c r="C275" s="3">
        <v>12.15944</v>
      </c>
      <c r="D275" s="3">
        <v>14.16479</v>
      </c>
      <c r="E275" s="3">
        <v>16</v>
      </c>
      <c r="F275" s="3">
        <v>19</v>
      </c>
      <c r="G275" s="3">
        <v>18.04</v>
      </c>
      <c r="H275">
        <f t="shared" si="55"/>
        <v>14.555264605047288</v>
      </c>
      <c r="I275">
        <f t="shared" si="56"/>
        <v>-0.39047460504728804</v>
      </c>
      <c r="J275">
        <f t="shared" si="57"/>
        <v>0.39047460504728804</v>
      </c>
      <c r="K275">
        <f>AVERAGE($D$2:$D$403)</f>
        <v>13.910463615920403</v>
      </c>
      <c r="L275">
        <f t="shared" si="58"/>
        <v>6.4681909639002833E-2</v>
      </c>
      <c r="M275">
        <f t="shared" si="59"/>
        <v>0.15247041718683557</v>
      </c>
    </row>
    <row r="276" spans="1:13" x14ac:dyDescent="0.3">
      <c r="A276" s="3">
        <v>3007002</v>
      </c>
      <c r="B276" s="3">
        <v>13</v>
      </c>
      <c r="C276" s="3">
        <v>11.07718</v>
      </c>
      <c r="D276" s="3">
        <v>15.91549</v>
      </c>
      <c r="E276" s="3">
        <v>16</v>
      </c>
      <c r="F276" s="3">
        <v>19</v>
      </c>
      <c r="G276" s="3">
        <v>18.04</v>
      </c>
      <c r="H276">
        <f t="shared" si="55"/>
        <v>13.259762454334881</v>
      </c>
      <c r="I276">
        <f t="shared" si="56"/>
        <v>2.655727545665119</v>
      </c>
      <c r="J276">
        <f t="shared" si="57"/>
        <v>2.655727545665119</v>
      </c>
      <c r="K276">
        <f>AVERAGE($D$2:$D$403)</f>
        <v>13.910463615920403</v>
      </c>
      <c r="L276">
        <f t="shared" si="58"/>
        <v>4.0201308008553056</v>
      </c>
      <c r="M276">
        <f t="shared" si="59"/>
        <v>7.0528887968044769</v>
      </c>
    </row>
    <row r="277" spans="1:13" x14ac:dyDescent="0.3">
      <c r="A277" s="3">
        <v>3007002</v>
      </c>
      <c r="B277" s="3">
        <v>14</v>
      </c>
      <c r="C277" s="3">
        <v>16.138310000000001</v>
      </c>
      <c r="D277" s="3">
        <v>19.098590000000002</v>
      </c>
      <c r="E277" s="3">
        <v>16</v>
      </c>
      <c r="F277" s="3">
        <v>19</v>
      </c>
      <c r="G277" s="3">
        <v>18.04</v>
      </c>
      <c r="H277">
        <f t="shared" si="55"/>
        <v>19.318107768801912</v>
      </c>
      <c r="I277">
        <f t="shared" si="56"/>
        <v>-0.21951776880191076</v>
      </c>
      <c r="J277">
        <f t="shared" si="57"/>
        <v>0.21951776880191076</v>
      </c>
      <c r="K277">
        <f>AVERAGE($D$2:$D$403)</f>
        <v>13.910463615920403</v>
      </c>
      <c r="L277">
        <f t="shared" si="58"/>
        <v>26.916655377182853</v>
      </c>
      <c r="M277">
        <f t="shared" si="59"/>
        <v>4.8188050819769145E-2</v>
      </c>
    </row>
    <row r="278" spans="1:13" x14ac:dyDescent="0.3">
      <c r="A278" s="3">
        <v>3007002</v>
      </c>
      <c r="B278" s="3">
        <v>15</v>
      </c>
      <c r="C278" s="3">
        <v>10.98169</v>
      </c>
      <c r="D278" s="3">
        <v>13.84648</v>
      </c>
      <c r="E278" s="3">
        <v>16</v>
      </c>
      <c r="F278" s="3">
        <v>19</v>
      </c>
      <c r="G278" s="3">
        <v>18.04</v>
      </c>
      <c r="H278">
        <f t="shared" si="55"/>
        <v>13.145457665863047</v>
      </c>
      <c r="I278">
        <f t="shared" si="56"/>
        <v>0.70102233413695281</v>
      </c>
      <c r="J278">
        <f t="shared" si="57"/>
        <v>0.70102233413695281</v>
      </c>
      <c r="K278">
        <f>AVERAGE($D$2:$D$403)</f>
        <v>13.910463615920403</v>
      </c>
      <c r="L278">
        <f t="shared" si="58"/>
        <v>4.0939031062496517E-3</v>
      </c>
      <c r="M278">
        <f t="shared" si="59"/>
        <v>0.4914323129588215</v>
      </c>
    </row>
    <row r="279" spans="1:13" x14ac:dyDescent="0.3">
      <c r="A279" s="3">
        <v>3007002</v>
      </c>
      <c r="B279" s="3">
        <v>10</v>
      </c>
      <c r="C279" s="3">
        <v>24.82817</v>
      </c>
      <c r="D279" s="3">
        <v>30.398589999999999</v>
      </c>
      <c r="E279" s="3">
        <v>16</v>
      </c>
      <c r="F279" s="3">
        <v>19</v>
      </c>
      <c r="G279" s="3">
        <v>18.04</v>
      </c>
      <c r="H279">
        <f t="shared" si="55"/>
        <v>29.720166718952264</v>
      </c>
      <c r="I279">
        <f t="shared" si="56"/>
        <v>0.67842328104773486</v>
      </c>
      <c r="J279">
        <f t="shared" si="57"/>
        <v>0.67842328104773486</v>
      </c>
      <c r="K279">
        <f>AVERAGE($D$2:$D$403)</f>
        <v>13.910463615920403</v>
      </c>
      <c r="L279">
        <f t="shared" si="58"/>
        <v>271.85831165738171</v>
      </c>
      <c r="M279">
        <f t="shared" si="59"/>
        <v>0.46025814826757383</v>
      </c>
    </row>
    <row r="280" spans="1:13" x14ac:dyDescent="0.3">
      <c r="A280" s="3">
        <v>3007002</v>
      </c>
      <c r="B280" s="3">
        <v>18</v>
      </c>
      <c r="C280" s="3">
        <v>9.549296</v>
      </c>
      <c r="D280" s="3">
        <v>10.886200000000001</v>
      </c>
      <c r="E280" s="3">
        <v>16</v>
      </c>
      <c r="F280" s="3">
        <v>19</v>
      </c>
      <c r="G280" s="3">
        <v>18.04</v>
      </c>
      <c r="H280">
        <f t="shared" si="55"/>
        <v>11.430833169284083</v>
      </c>
      <c r="I280">
        <f t="shared" si="56"/>
        <v>-0.5446331692840829</v>
      </c>
      <c r="J280">
        <f t="shared" si="57"/>
        <v>0.5446331692840829</v>
      </c>
      <c r="K280">
        <f>AVERAGE($D$2:$D$403)</f>
        <v>13.910463615920403</v>
      </c>
      <c r="L280">
        <f t="shared" si="58"/>
        <v>9.1461704185799455</v>
      </c>
      <c r="M280">
        <f t="shared" si="59"/>
        <v>0.29662528908442448</v>
      </c>
    </row>
    <row r="281" spans="1:13" x14ac:dyDescent="0.3">
      <c r="A281" s="3">
        <v>3007002</v>
      </c>
      <c r="B281" s="3">
        <v>27</v>
      </c>
      <c r="C281" s="3">
        <v>7.7985920000000002</v>
      </c>
      <c r="D281" s="3">
        <v>8.0850720000000003</v>
      </c>
      <c r="E281" s="3">
        <v>16</v>
      </c>
      <c r="F281" s="3">
        <v>19</v>
      </c>
      <c r="G281" s="3">
        <v>18.04</v>
      </c>
      <c r="H281">
        <f t="shared" si="55"/>
        <v>9.3351807407911007</v>
      </c>
      <c r="I281">
        <f t="shared" si="56"/>
        <v>-1.2501087407911005</v>
      </c>
      <c r="J281">
        <f t="shared" si="57"/>
        <v>1.2501087407911005</v>
      </c>
      <c r="K281">
        <f>AVERAGE($D$2:$D$403)</f>
        <v>13.910463615920403</v>
      </c>
      <c r="L281">
        <f t="shared" si="58"/>
        <v>33.935187478835715</v>
      </c>
      <c r="M281">
        <f t="shared" si="59"/>
        <v>1.5627718638023107</v>
      </c>
    </row>
    <row r="282" spans="1:13" x14ac:dyDescent="0.3">
      <c r="A282" s="3">
        <v>3007002</v>
      </c>
      <c r="B282" s="3">
        <v>26</v>
      </c>
      <c r="C282" s="3">
        <v>16.48845</v>
      </c>
      <c r="D282" s="3">
        <v>18.461970000000001</v>
      </c>
      <c r="E282" s="3">
        <v>16</v>
      </c>
      <c r="F282" s="3">
        <v>19</v>
      </c>
      <c r="G282" s="3">
        <v>18.04</v>
      </c>
      <c r="H282">
        <f t="shared" si="55"/>
        <v>19.737237296873207</v>
      </c>
      <c r="I282">
        <f t="shared" si="56"/>
        <v>-1.2752672968732064</v>
      </c>
      <c r="J282">
        <f t="shared" si="57"/>
        <v>1.2752672968732064</v>
      </c>
      <c r="K282">
        <f>AVERAGE($D$2:$D$403)</f>
        <v>13.910463615920403</v>
      </c>
      <c r="L282">
        <f t="shared" si="58"/>
        <v>20.716210364317337</v>
      </c>
      <c r="M282">
        <f t="shared" si="59"/>
        <v>1.6263066784742948</v>
      </c>
    </row>
    <row r="283" spans="1:13" x14ac:dyDescent="0.3">
      <c r="A283" s="3">
        <v>3007002</v>
      </c>
      <c r="B283" s="3">
        <v>21</v>
      </c>
      <c r="C283" s="3">
        <v>7.41662</v>
      </c>
      <c r="D283" s="3">
        <v>9.1036619999999999</v>
      </c>
      <c r="E283" s="3">
        <v>16</v>
      </c>
      <c r="F283" s="3">
        <v>19</v>
      </c>
      <c r="G283" s="3">
        <v>18.04</v>
      </c>
      <c r="H283">
        <f t="shared" si="55"/>
        <v>8.8779472224942779</v>
      </c>
      <c r="I283">
        <f t="shared" si="56"/>
        <v>0.225714777505722</v>
      </c>
      <c r="J283">
        <f t="shared" si="57"/>
        <v>0.225714777505722</v>
      </c>
      <c r="K283">
        <f>AVERAGE($D$2:$D$403)</f>
        <v>13.910463615920403</v>
      </c>
      <c r="L283">
        <f t="shared" si="58"/>
        <v>23.105341774814995</v>
      </c>
      <c r="M283">
        <f t="shared" si="59"/>
        <v>5.0947160784457587E-2</v>
      </c>
    </row>
    <row r="284" spans="1:13" x14ac:dyDescent="0.3">
      <c r="A284" s="3">
        <v>3007002</v>
      </c>
      <c r="B284" s="3">
        <v>46</v>
      </c>
      <c r="C284" s="3">
        <v>13.464510000000001</v>
      </c>
      <c r="D284" s="3">
        <v>14.865069999999999</v>
      </c>
      <c r="E284" s="3">
        <v>16</v>
      </c>
      <c r="F284" s="3">
        <v>19</v>
      </c>
      <c r="G284" s="3">
        <v>18.04</v>
      </c>
      <c r="H284">
        <f t="shared" si="55"/>
        <v>16.117477928860644</v>
      </c>
      <c r="I284">
        <f t="shared" si="56"/>
        <v>-1.2524079288606451</v>
      </c>
      <c r="J284">
        <f t="shared" si="57"/>
        <v>1.2524079288606451</v>
      </c>
      <c r="K284">
        <f>AVERAGE($D$2:$D$403)</f>
        <v>13.910463615920403</v>
      </c>
      <c r="L284">
        <f t="shared" si="58"/>
        <v>0.91127334852552233</v>
      </c>
      <c r="M284">
        <f t="shared" si="59"/>
        <v>1.5685256202730107</v>
      </c>
    </row>
    <row r="285" spans="1:13" x14ac:dyDescent="0.3">
      <c r="A285" s="3">
        <v>3007002</v>
      </c>
      <c r="B285" s="3">
        <v>23</v>
      </c>
      <c r="C285" s="3">
        <v>8.3078880000000002</v>
      </c>
      <c r="D285" s="3">
        <v>10.217750000000001</v>
      </c>
      <c r="E285" s="3">
        <v>16</v>
      </c>
      <c r="F285" s="3">
        <v>19</v>
      </c>
      <c r="G285" s="3">
        <v>18.04</v>
      </c>
      <c r="H285">
        <f t="shared" si="55"/>
        <v>9.9448254318535323</v>
      </c>
      <c r="I285">
        <f t="shared" si="56"/>
        <v>0.27292456814646826</v>
      </c>
      <c r="J285">
        <f t="shared" si="57"/>
        <v>0.27292456814646826</v>
      </c>
      <c r="K285">
        <f>AVERAGE($D$2:$D$403)</f>
        <v>13.910463615920403</v>
      </c>
      <c r="L285">
        <f t="shared" si="58"/>
        <v>13.636133849203931</v>
      </c>
      <c r="M285">
        <f t="shared" si="59"/>
        <v>7.4487819897936194E-2</v>
      </c>
    </row>
    <row r="286" spans="1:13" x14ac:dyDescent="0.3">
      <c r="A286" s="3">
        <v>3007002</v>
      </c>
      <c r="B286" s="3">
        <v>40</v>
      </c>
      <c r="C286" s="3">
        <v>6.5890149999999998</v>
      </c>
      <c r="D286" s="3">
        <v>11.045349999999999</v>
      </c>
      <c r="E286" s="3">
        <v>16</v>
      </c>
      <c r="F286" s="3">
        <v>19</v>
      </c>
      <c r="G286" s="3">
        <v>18.04</v>
      </c>
      <c r="H286">
        <f t="shared" si="55"/>
        <v>7.8872757965519513</v>
      </c>
      <c r="I286">
        <f t="shared" si="56"/>
        <v>3.1580742034480478</v>
      </c>
      <c r="J286">
        <f t="shared" si="57"/>
        <v>3.1580742034480478</v>
      </c>
      <c r="K286">
        <f>AVERAGE($D$2:$D$403)</f>
        <v>13.910463615920403</v>
      </c>
      <c r="L286">
        <f t="shared" si="58"/>
        <v>8.2088760321324905</v>
      </c>
      <c r="M286">
        <f t="shared" si="59"/>
        <v>9.9734326744840214</v>
      </c>
    </row>
    <row r="287" spans="1:13" x14ac:dyDescent="0.3">
      <c r="A287" s="3">
        <v>3007002</v>
      </c>
      <c r="B287" s="3">
        <v>20</v>
      </c>
      <c r="C287" s="3">
        <v>21.35859</v>
      </c>
      <c r="D287" s="3">
        <v>32.785919999999997</v>
      </c>
      <c r="E287" s="3">
        <v>16</v>
      </c>
      <c r="F287" s="3">
        <v>19</v>
      </c>
      <c r="G287" s="3">
        <v>18.04</v>
      </c>
      <c r="H287">
        <f t="shared" si="55"/>
        <v>25.566961064055331</v>
      </c>
      <c r="I287">
        <f t="shared" si="56"/>
        <v>7.2189589359446664</v>
      </c>
      <c r="J287">
        <f t="shared" si="57"/>
        <v>7.2189589359446664</v>
      </c>
      <c r="K287">
        <f>AVERAGE($D$2:$D$403)</f>
        <v>13.910463615920403</v>
      </c>
      <c r="L287">
        <f t="shared" si="58"/>
        <v>356.28285370729111</v>
      </c>
      <c r="M287">
        <f t="shared" si="59"/>
        <v>52.113368118855348</v>
      </c>
    </row>
    <row r="288" spans="1:13" x14ac:dyDescent="0.3">
      <c r="A288" s="3">
        <v>3007002</v>
      </c>
      <c r="B288" s="3">
        <v>37</v>
      </c>
      <c r="C288" s="3">
        <v>16.042819999999999</v>
      </c>
      <c r="D288" s="3">
        <v>18.461970000000001</v>
      </c>
      <c r="E288" s="3">
        <v>16</v>
      </c>
      <c r="F288" s="3">
        <v>19</v>
      </c>
      <c r="G288" s="3">
        <v>18.04</v>
      </c>
      <c r="H288">
        <f t="shared" si="55"/>
        <v>19.203802980330074</v>
      </c>
      <c r="I288">
        <f t="shared" si="56"/>
        <v>-0.74183298033007361</v>
      </c>
      <c r="J288">
        <f t="shared" si="57"/>
        <v>0.74183298033007361</v>
      </c>
      <c r="K288">
        <f>AVERAGE($D$2:$D$403)</f>
        <v>13.910463615920403</v>
      </c>
      <c r="L288">
        <f t="shared" si="58"/>
        <v>20.716210364317337</v>
      </c>
      <c r="M288">
        <f t="shared" si="59"/>
        <v>0.5503161707053994</v>
      </c>
    </row>
    <row r="289" spans="1:13" x14ac:dyDescent="0.3">
      <c r="A289" s="3">
        <v>3007002</v>
      </c>
      <c r="B289" s="3">
        <v>17</v>
      </c>
      <c r="C289" s="3">
        <v>15.119719999999999</v>
      </c>
      <c r="D289" s="3">
        <v>17.252400000000002</v>
      </c>
      <c r="E289" s="3">
        <v>16</v>
      </c>
      <c r="F289" s="3">
        <v>19</v>
      </c>
      <c r="G289" s="3">
        <v>18.04</v>
      </c>
      <c r="H289">
        <f t="shared" si="55"/>
        <v>18.098820780745296</v>
      </c>
      <c r="I289">
        <f t="shared" si="56"/>
        <v>-0.84642078074529437</v>
      </c>
      <c r="J289">
        <f t="shared" si="57"/>
        <v>0.84642078074529437</v>
      </c>
      <c r="K289">
        <f>AVERAGE($D$2:$D$403)</f>
        <v>13.910463615920403</v>
      </c>
      <c r="L289">
        <f t="shared" si="58"/>
        <v>11.168538795235024</v>
      </c>
      <c r="M289">
        <f t="shared" si="59"/>
        <v>0.71642813807747363</v>
      </c>
    </row>
    <row r="290" spans="1:13" x14ac:dyDescent="0.3">
      <c r="A290" s="3">
        <v>3007002</v>
      </c>
      <c r="B290" s="3">
        <v>36</v>
      </c>
      <c r="C290" s="3">
        <v>9.7084510000000002</v>
      </c>
      <c r="D290" s="3">
        <v>7.0028180000000004</v>
      </c>
      <c r="E290" s="3">
        <v>16</v>
      </c>
      <c r="F290" s="3">
        <v>19</v>
      </c>
      <c r="G290" s="3">
        <v>18.04</v>
      </c>
      <c r="H290">
        <f t="shared" si="55"/>
        <v>11.621347135241093</v>
      </c>
      <c r="I290">
        <f t="shared" si="56"/>
        <v>-4.6185291352410927</v>
      </c>
      <c r="J290">
        <f t="shared" si="57"/>
        <v>4.6185291352410927</v>
      </c>
      <c r="K290">
        <f>AVERAGE($D$2:$D$403)</f>
        <v>13.910463615920403</v>
      </c>
      <c r="L290">
        <f t="shared" si="58"/>
        <v>47.715567955144351</v>
      </c>
      <c r="M290">
        <f t="shared" si="59"/>
        <v>21.330811373070834</v>
      </c>
    </row>
    <row r="291" spans="1:13" x14ac:dyDescent="0.3">
      <c r="A291" s="3">
        <v>3007002</v>
      </c>
      <c r="B291" s="3">
        <v>30</v>
      </c>
      <c r="C291" s="3">
        <v>10.886200000000001</v>
      </c>
      <c r="D291" s="3">
        <v>12.50958</v>
      </c>
      <c r="E291" s="3">
        <v>16</v>
      </c>
      <c r="F291" s="3">
        <v>19</v>
      </c>
      <c r="G291" s="3">
        <v>18.04</v>
      </c>
      <c r="H291">
        <f t="shared" si="55"/>
        <v>13.031152877391211</v>
      </c>
      <c r="I291">
        <f t="shared" si="56"/>
        <v>-0.52157287739121116</v>
      </c>
      <c r="J291">
        <f t="shared" si="57"/>
        <v>0.52157287739121116</v>
      </c>
      <c r="K291">
        <f>AVERAGE($D$2:$D$403)</f>
        <v>13.910463615920403</v>
      </c>
      <c r="L291">
        <f t="shared" si="58"/>
        <v>1.9624749053542232</v>
      </c>
      <c r="M291">
        <f t="shared" si="59"/>
        <v>0.27203826643014739</v>
      </c>
    </row>
    <row r="292" spans="1:13" x14ac:dyDescent="0.3">
      <c r="A292" s="3">
        <v>3007002</v>
      </c>
      <c r="B292" s="3">
        <v>32</v>
      </c>
      <c r="C292" s="3">
        <v>8.2442259999999994</v>
      </c>
      <c r="D292" s="3">
        <v>9.549296</v>
      </c>
      <c r="E292" s="3">
        <v>16</v>
      </c>
      <c r="F292" s="3">
        <v>19</v>
      </c>
      <c r="G292" s="3">
        <v>18.04</v>
      </c>
      <c r="H292">
        <f t="shared" si="55"/>
        <v>9.868619845470727</v>
      </c>
      <c r="I292">
        <f t="shared" si="56"/>
        <v>-0.31932384547072701</v>
      </c>
      <c r="J292">
        <f t="shared" si="57"/>
        <v>0.31932384547072701</v>
      </c>
      <c r="K292">
        <f>AVERAGE($D$2:$D$403)</f>
        <v>13.910463615920403</v>
      </c>
      <c r="L292">
        <f t="shared" si="58"/>
        <v>19.01978297415285</v>
      </c>
      <c r="M292">
        <f t="shared" si="59"/>
        <v>0.10196771828621275</v>
      </c>
    </row>
    <row r="293" spans="1:13" x14ac:dyDescent="0.3">
      <c r="A293" s="3">
        <v>3007002</v>
      </c>
      <c r="B293" s="3">
        <v>33</v>
      </c>
      <c r="C293" s="3">
        <v>9.99</v>
      </c>
      <c r="D293" s="3">
        <v>11.777469999999999</v>
      </c>
      <c r="E293" s="3">
        <v>16</v>
      </c>
      <c r="F293" s="3">
        <v>19</v>
      </c>
      <c r="G293" s="3">
        <v>18.04</v>
      </c>
      <c r="H293">
        <f t="shared" si="55"/>
        <v>11.958370895733884</v>
      </c>
      <c r="I293">
        <f t="shared" si="56"/>
        <v>-0.18090089573388468</v>
      </c>
      <c r="J293">
        <f t="shared" si="57"/>
        <v>0.18090089573388468</v>
      </c>
      <c r="K293">
        <f>AVERAGE($D$2:$D$403)</f>
        <v>13.910463615920403</v>
      </c>
      <c r="L293">
        <f t="shared" si="58"/>
        <v>4.5496617655571976</v>
      </c>
      <c r="M293">
        <f t="shared" si="59"/>
        <v>3.2725134077321819E-2</v>
      </c>
    </row>
    <row r="294" spans="1:13" x14ac:dyDescent="0.3">
      <c r="A294" s="3">
        <v>3007002</v>
      </c>
      <c r="B294" s="3">
        <v>34</v>
      </c>
      <c r="C294" s="3">
        <v>12.31859</v>
      </c>
      <c r="D294" s="3">
        <v>14.0693</v>
      </c>
      <c r="E294" s="3">
        <v>16</v>
      </c>
      <c r="F294" s="3">
        <v>19</v>
      </c>
      <c r="G294" s="3">
        <v>18.04</v>
      </c>
      <c r="H294">
        <f t="shared" si="55"/>
        <v>14.745772585833679</v>
      </c>
      <c r="I294">
        <f t="shared" si="56"/>
        <v>-0.67647258583367886</v>
      </c>
      <c r="J294">
        <f t="shared" si="57"/>
        <v>0.67647258583367886</v>
      </c>
      <c r="K294">
        <f>AVERAGE($D$2:$D$403)</f>
        <v>13.910463615920403</v>
      </c>
      <c r="L294">
        <f t="shared" si="58"/>
        <v>2.5228996907481396E-2</v>
      </c>
      <c r="M294">
        <f t="shared" si="59"/>
        <v>0.45761515938450403</v>
      </c>
    </row>
    <row r="295" spans="1:13" x14ac:dyDescent="0.3">
      <c r="A295" s="3">
        <v>3007002</v>
      </c>
      <c r="B295" s="3">
        <v>3</v>
      </c>
      <c r="C295" s="3">
        <v>13.01887</v>
      </c>
      <c r="D295" s="3">
        <v>14.51493</v>
      </c>
      <c r="E295" s="3">
        <v>16</v>
      </c>
      <c r="F295" s="3">
        <v>19</v>
      </c>
      <c r="G295" s="3">
        <v>18.04</v>
      </c>
      <c r="H295">
        <f t="shared" si="55"/>
        <v>15.584031641976274</v>
      </c>
      <c r="I295">
        <f t="shared" si="56"/>
        <v>-1.0691016419762747</v>
      </c>
      <c r="J295">
        <f t="shared" si="57"/>
        <v>1.0691016419762747</v>
      </c>
      <c r="K295">
        <f>AVERAGE($D$2:$D$403)</f>
        <v>13.910463615920403</v>
      </c>
      <c r="L295">
        <f t="shared" si="58"/>
        <v>0.36537960948226283</v>
      </c>
      <c r="M295">
        <f t="shared" si="59"/>
        <v>1.1429783208763666</v>
      </c>
    </row>
    <row r="296" spans="1:13" x14ac:dyDescent="0.3">
      <c r="A296" s="3">
        <v>3007002</v>
      </c>
      <c r="B296" s="3">
        <v>29</v>
      </c>
      <c r="C296" s="3">
        <v>4.1698589999999998</v>
      </c>
      <c r="D296" s="3">
        <v>6.6208460000000002</v>
      </c>
      <c r="E296" s="3">
        <v>16</v>
      </c>
      <c r="F296" s="3">
        <v>19</v>
      </c>
      <c r="G296" s="3">
        <v>18.04</v>
      </c>
      <c r="H296">
        <f t="shared" si="55"/>
        <v>4.9914635140054049</v>
      </c>
      <c r="I296">
        <f t="shared" si="56"/>
        <v>1.6293824859945953</v>
      </c>
      <c r="J296">
        <f t="shared" si="57"/>
        <v>1.6293824859945953</v>
      </c>
      <c r="K296">
        <f>AVERAGE($D$2:$D$403)</f>
        <v>13.910463615920403</v>
      </c>
      <c r="L296">
        <f t="shared" si="58"/>
        <v>53.138524986337053</v>
      </c>
      <c r="M296">
        <f t="shared" si="59"/>
        <v>2.6548872856659278</v>
      </c>
    </row>
    <row r="297" spans="1:13" x14ac:dyDescent="0.3">
      <c r="A297" s="3">
        <v>3007002</v>
      </c>
      <c r="B297" s="3">
        <v>2</v>
      </c>
      <c r="C297" s="3">
        <v>21.772400000000001</v>
      </c>
      <c r="D297" s="3">
        <v>23.68225</v>
      </c>
      <c r="E297" s="3">
        <v>16</v>
      </c>
      <c r="F297" s="3">
        <v>19</v>
      </c>
      <c r="G297" s="3">
        <v>18.04</v>
      </c>
      <c r="H297">
        <f t="shared" si="55"/>
        <v>26.062305754782422</v>
      </c>
      <c r="I297">
        <f t="shared" si="56"/>
        <v>-2.3800557547824219</v>
      </c>
      <c r="J297">
        <f t="shared" si="57"/>
        <v>2.3800557547824219</v>
      </c>
      <c r="K297">
        <f>AVERAGE($D$2:$D$403)</f>
        <v>13.910463615920403</v>
      </c>
      <c r="L297">
        <f t="shared" si="58"/>
        <v>95.487809136083413</v>
      </c>
      <c r="M297">
        <f t="shared" si="59"/>
        <v>5.6646653958729241</v>
      </c>
    </row>
    <row r="298" spans="1:13" x14ac:dyDescent="0.3">
      <c r="A298" s="3">
        <v>3007002</v>
      </c>
      <c r="B298" s="3">
        <v>38</v>
      </c>
      <c r="C298" s="3">
        <v>17.82535</v>
      </c>
      <c r="D298" s="3">
        <v>19.257750000000001</v>
      </c>
      <c r="E298" s="3">
        <v>16</v>
      </c>
      <c r="F298" s="3">
        <v>19</v>
      </c>
      <c r="G298" s="3">
        <v>18.04</v>
      </c>
      <c r="H298">
        <f t="shared" si="55"/>
        <v>21.337552216843843</v>
      </c>
      <c r="I298">
        <f t="shared" si="56"/>
        <v>-2.0798022168438415</v>
      </c>
      <c r="J298">
        <f t="shared" si="57"/>
        <v>2.0798022168438415</v>
      </c>
      <c r="K298">
        <f>AVERAGE($D$2:$D$403)</f>
        <v>13.910463615920403</v>
      </c>
      <c r="L298">
        <f t="shared" si="58"/>
        <v>28.593471673363069</v>
      </c>
      <c r="M298">
        <f t="shared" si="59"/>
        <v>4.325577261188557</v>
      </c>
    </row>
    <row r="299" spans="1:13" x14ac:dyDescent="0.3">
      <c r="A299" s="3">
        <v>3007002</v>
      </c>
      <c r="B299" s="3">
        <v>43</v>
      </c>
      <c r="C299" s="3">
        <v>6.4616910000000001</v>
      </c>
      <c r="D299" s="3">
        <v>6.1752120000000001</v>
      </c>
      <c r="E299" s="3">
        <v>16</v>
      </c>
      <c r="F299" s="3">
        <v>19</v>
      </c>
      <c r="G299" s="3">
        <v>18.04</v>
      </c>
      <c r="H299">
        <f t="shared" si="55"/>
        <v>7.7348646237863434</v>
      </c>
      <c r="I299">
        <f t="shared" si="56"/>
        <v>-1.5596526237863433</v>
      </c>
      <c r="J299">
        <f t="shared" si="57"/>
        <v>1.5596526237863433</v>
      </c>
      <c r="K299">
        <f>AVERAGE($D$2:$D$403)</f>
        <v>13.910463615920403</v>
      </c>
      <c r="L299">
        <f t="shared" si="58"/>
        <v>59.8341175615992</v>
      </c>
      <c r="M299">
        <f t="shared" si="59"/>
        <v>2.4325163068836249</v>
      </c>
    </row>
    <row r="300" spans="1:13" x14ac:dyDescent="0.3">
      <c r="A300" s="3">
        <v>3007002</v>
      </c>
      <c r="B300" s="3">
        <v>4</v>
      </c>
      <c r="C300" s="3">
        <v>17.125070000000001</v>
      </c>
      <c r="D300" s="3">
        <v>19.194089999999999</v>
      </c>
      <c r="E300" s="3">
        <v>16</v>
      </c>
      <c r="F300" s="3">
        <v>19</v>
      </c>
      <c r="G300" s="3">
        <v>18.04</v>
      </c>
      <c r="H300">
        <f t="shared" si="55"/>
        <v>20.499293160701246</v>
      </c>
      <c r="I300">
        <f t="shared" si="56"/>
        <v>-1.3052031607012466</v>
      </c>
      <c r="J300">
        <f t="shared" si="57"/>
        <v>1.3052031607012466</v>
      </c>
      <c r="K300">
        <f>AVERAGE($D$2:$D$403)</f>
        <v>13.910463615920403</v>
      </c>
      <c r="L300">
        <f t="shared" si="58"/>
        <v>27.916707766542032</v>
      </c>
      <c r="M300">
        <f t="shared" si="59"/>
        <v>1.7035552907045244</v>
      </c>
    </row>
    <row r="301" spans="1:13" x14ac:dyDescent="0.3">
      <c r="A301" s="3">
        <v>3007002</v>
      </c>
      <c r="B301" s="3">
        <v>28</v>
      </c>
      <c r="C301" s="3">
        <v>10.185919999999999</v>
      </c>
      <c r="D301" s="3">
        <v>10.59972</v>
      </c>
      <c r="E301" s="3">
        <v>16</v>
      </c>
      <c r="F301" s="3">
        <v>19</v>
      </c>
      <c r="G301" s="3">
        <v>18.04</v>
      </c>
      <c r="H301">
        <f t="shared" si="55"/>
        <v>12.192893821248616</v>
      </c>
      <c r="I301">
        <f t="shared" si="56"/>
        <v>-1.593173821248616</v>
      </c>
      <c r="J301">
        <f t="shared" si="57"/>
        <v>1.593173821248616</v>
      </c>
      <c r="K301">
        <f>AVERAGE($D$2:$D$403)</f>
        <v>13.910463615920403</v>
      </c>
      <c r="L301">
        <f t="shared" si="58"/>
        <v>10.961023290357705</v>
      </c>
      <c r="M301">
        <f t="shared" si="59"/>
        <v>2.538202824711917</v>
      </c>
    </row>
    <row r="302" spans="1:13" x14ac:dyDescent="0.3">
      <c r="A302" s="3">
        <v>3007002</v>
      </c>
      <c r="B302" s="3">
        <v>41</v>
      </c>
      <c r="C302" s="3">
        <v>7.4802819999999999</v>
      </c>
      <c r="D302" s="3">
        <v>11.363659999999999</v>
      </c>
      <c r="E302" s="3">
        <v>16</v>
      </c>
      <c r="F302" s="3">
        <v>19</v>
      </c>
      <c r="G302" s="3">
        <v>18.04</v>
      </c>
      <c r="H302">
        <f t="shared" si="55"/>
        <v>8.9541528088770814</v>
      </c>
      <c r="I302">
        <f t="shared" si="56"/>
        <v>2.409507191122918</v>
      </c>
      <c r="J302">
        <f t="shared" si="57"/>
        <v>2.409507191122918</v>
      </c>
      <c r="K302">
        <f>AVERAGE($D$2:$D$403)</f>
        <v>13.910463615920403</v>
      </c>
      <c r="L302">
        <f t="shared" si="58"/>
        <v>6.4862086580652409</v>
      </c>
      <c r="M302">
        <f t="shared" si="59"/>
        <v>5.8057249040730543</v>
      </c>
    </row>
    <row r="303" spans="1:13" x14ac:dyDescent="0.3">
      <c r="A303" s="3">
        <v>3007002</v>
      </c>
      <c r="B303" s="3">
        <v>42</v>
      </c>
      <c r="C303" s="3">
        <v>13.01887</v>
      </c>
      <c r="D303" s="3">
        <v>16.074649999999998</v>
      </c>
      <c r="E303" s="3">
        <v>16</v>
      </c>
      <c r="F303" s="3">
        <v>19</v>
      </c>
      <c r="G303" s="3">
        <v>18.04</v>
      </c>
      <c r="H303">
        <f t="shared" si="55"/>
        <v>15.584031641976274</v>
      </c>
      <c r="I303">
        <f t="shared" si="56"/>
        <v>0.490618358023724</v>
      </c>
      <c r="J303">
        <f t="shared" si="57"/>
        <v>0.490618358023724</v>
      </c>
      <c r="K303">
        <f>AVERAGE($D$2:$D$403)</f>
        <v>13.910463615920403</v>
      </c>
      <c r="L303">
        <f t="shared" si="58"/>
        <v>4.6837027050355147</v>
      </c>
      <c r="M303">
        <f t="shared" si="59"/>
        <v>0.24070637322989502</v>
      </c>
    </row>
    <row r="304" spans="1:13" x14ac:dyDescent="0.3">
      <c r="A304" s="3">
        <v>3007002</v>
      </c>
      <c r="B304" s="3">
        <v>35</v>
      </c>
      <c r="C304" s="3">
        <v>17.50704</v>
      </c>
      <c r="D304" s="3">
        <v>19.480560000000001</v>
      </c>
      <c r="E304" s="3">
        <v>16</v>
      </c>
      <c r="F304" s="3">
        <v>19</v>
      </c>
      <c r="G304" s="3">
        <v>18.04</v>
      </c>
      <c r="H304">
        <f t="shared" si="55"/>
        <v>20.95652428492982</v>
      </c>
      <c r="I304">
        <f t="shared" si="56"/>
        <v>-1.4759642849298196</v>
      </c>
      <c r="J304">
        <f t="shared" si="57"/>
        <v>1.4759642849298196</v>
      </c>
      <c r="K304">
        <f>AVERAGE($D$2:$D$403)</f>
        <v>13.910463615920403</v>
      </c>
      <c r="L304">
        <f t="shared" si="58"/>
        <v>31.025973727936609</v>
      </c>
      <c r="M304">
        <f t="shared" si="59"/>
        <v>2.1784705703883938</v>
      </c>
    </row>
    <row r="305" spans="1:13" x14ac:dyDescent="0.3">
      <c r="A305" s="3">
        <v>3007002</v>
      </c>
      <c r="B305" s="3">
        <v>57</v>
      </c>
      <c r="C305" s="3">
        <v>5.7295780000000001</v>
      </c>
      <c r="D305" s="3">
        <v>6.4298599999999997</v>
      </c>
      <c r="E305" s="3">
        <v>16</v>
      </c>
      <c r="F305" s="3">
        <v>19</v>
      </c>
      <c r="G305" s="3">
        <v>18.04</v>
      </c>
      <c r="H305">
        <f t="shared" si="55"/>
        <v>6.8585003803840996</v>
      </c>
      <c r="I305">
        <f t="shared" si="56"/>
        <v>-0.42864038038409991</v>
      </c>
      <c r="J305">
        <f t="shared" si="57"/>
        <v>0.42864038038409991</v>
      </c>
      <c r="K305">
        <f>AVERAGE($D$2:$D$403)</f>
        <v>13.910463615920403</v>
      </c>
      <c r="L305">
        <f t="shared" si="58"/>
        <v>55.95943045852141</v>
      </c>
      <c r="M305">
        <f t="shared" si="59"/>
        <v>0.18373257569582585</v>
      </c>
    </row>
    <row r="306" spans="1:13" x14ac:dyDescent="0.3">
      <c r="A306" s="3">
        <v>3007002</v>
      </c>
      <c r="B306" s="3">
        <v>47</v>
      </c>
      <c r="C306" s="3">
        <v>9.4538039999999999</v>
      </c>
      <c r="D306" s="3">
        <v>9.6447900000000004</v>
      </c>
      <c r="E306" s="3">
        <v>16</v>
      </c>
      <c r="F306" s="3">
        <v>19</v>
      </c>
      <c r="G306" s="3">
        <v>18.04</v>
      </c>
      <c r="H306">
        <f t="shared" si="55"/>
        <v>11.316525986744001</v>
      </c>
      <c r="I306">
        <f t="shared" si="56"/>
        <v>-1.6717359867440003</v>
      </c>
      <c r="J306">
        <f t="shared" si="57"/>
        <v>1.6717359867440003</v>
      </c>
      <c r="K306">
        <f>AVERAGE($D$2:$D$403)</f>
        <v>13.910463615920403</v>
      </c>
      <c r="L306">
        <f t="shared" si="58"/>
        <v>18.19597139755944</v>
      </c>
      <c r="M306">
        <f t="shared" si="59"/>
        <v>2.7947012093749364</v>
      </c>
    </row>
    <row r="307" spans="1:13" x14ac:dyDescent="0.3">
      <c r="A307" s="3">
        <v>3007002</v>
      </c>
      <c r="B307" s="3">
        <v>61</v>
      </c>
      <c r="C307" s="3">
        <v>17.50704</v>
      </c>
      <c r="D307" s="3">
        <v>18.907609999999998</v>
      </c>
      <c r="E307" s="3">
        <v>16</v>
      </c>
      <c r="F307" s="3">
        <v>19</v>
      </c>
      <c r="G307" s="3">
        <v>18.04</v>
      </c>
      <c r="H307">
        <f t="shared" si="55"/>
        <v>20.95652428492982</v>
      </c>
      <c r="I307">
        <f t="shared" si="56"/>
        <v>-2.0489142849298219</v>
      </c>
      <c r="J307">
        <f t="shared" si="57"/>
        <v>2.0489142849298219</v>
      </c>
      <c r="K307">
        <f>AVERAGE($D$2:$D$403)</f>
        <v>13.910463615920403</v>
      </c>
      <c r="L307">
        <f t="shared" si="58"/>
        <v>24.971471983919777</v>
      </c>
      <c r="M307">
        <f t="shared" si="59"/>
        <v>4.1980497469894829</v>
      </c>
    </row>
    <row r="308" spans="1:13" x14ac:dyDescent="0.3">
      <c r="A308" s="3">
        <v>3007002</v>
      </c>
      <c r="B308" s="3">
        <v>5</v>
      </c>
      <c r="C308" s="3">
        <v>10.376899999999999</v>
      </c>
      <c r="D308" s="3">
        <v>11.93662</v>
      </c>
      <c r="E308" s="3">
        <v>16</v>
      </c>
      <c r="F308" s="3">
        <v>19</v>
      </c>
      <c r="G308" s="3">
        <v>18.04</v>
      </c>
      <c r="H308">
        <f t="shared" si="55"/>
        <v>12.421503398192284</v>
      </c>
      <c r="I308">
        <f t="shared" si="56"/>
        <v>-0.48488339819228443</v>
      </c>
      <c r="J308">
        <f t="shared" si="57"/>
        <v>0.48488339819228443</v>
      </c>
      <c r="K308">
        <f>AVERAGE($D$2:$D$403)</f>
        <v>13.910463615920403</v>
      </c>
      <c r="L308">
        <f t="shared" si="58"/>
        <v>3.896058620109732</v>
      </c>
      <c r="M308">
        <f t="shared" si="59"/>
        <v>0.23511190984249747</v>
      </c>
    </row>
    <row r="309" spans="1:13" x14ac:dyDescent="0.3">
      <c r="A309" s="3">
        <v>3007002</v>
      </c>
      <c r="B309" s="3">
        <v>50</v>
      </c>
      <c r="C309" s="3">
        <v>8.817183</v>
      </c>
      <c r="D309" s="3">
        <v>9.4856350000000003</v>
      </c>
      <c r="E309" s="3">
        <v>16</v>
      </c>
      <c r="F309" s="3">
        <v>19</v>
      </c>
      <c r="G309" s="3">
        <v>18.04</v>
      </c>
      <c r="H309">
        <f t="shared" si="55"/>
        <v>10.554468925881839</v>
      </c>
      <c r="I309">
        <f t="shared" si="56"/>
        <v>-1.0688339258818385</v>
      </c>
      <c r="J309">
        <f t="shared" si="57"/>
        <v>1.0688339258818385</v>
      </c>
      <c r="K309">
        <f>AVERAGE($D$2:$D$403)</f>
        <v>13.910463615920403</v>
      </c>
      <c r="L309">
        <f t="shared" si="58"/>
        <v>19.579108280268063</v>
      </c>
      <c r="M309">
        <f t="shared" si="59"/>
        <v>1.1424059611159834</v>
      </c>
    </row>
    <row r="310" spans="1:13" x14ac:dyDescent="0.3">
      <c r="A310" s="3">
        <v>3007002</v>
      </c>
      <c r="B310" s="3">
        <v>51</v>
      </c>
      <c r="C310" s="3">
        <v>14.16479</v>
      </c>
      <c r="D310" s="3">
        <v>14.642250000000001</v>
      </c>
      <c r="E310" s="3">
        <v>16</v>
      </c>
      <c r="F310" s="3">
        <v>19</v>
      </c>
      <c r="G310" s="3">
        <v>18.04</v>
      </c>
      <c r="H310">
        <f t="shared" si="55"/>
        <v>16.955736985003238</v>
      </c>
      <c r="I310">
        <f t="shared" si="56"/>
        <v>-2.3134869850032374</v>
      </c>
      <c r="J310">
        <f t="shared" si="57"/>
        <v>2.3134869850032374</v>
      </c>
      <c r="K310">
        <f>AVERAGE($D$2:$D$403)</f>
        <v>13.910463615920403</v>
      </c>
      <c r="L310">
        <f t="shared" si="58"/>
        <v>0.5355113119242928</v>
      </c>
      <c r="M310">
        <f t="shared" si="59"/>
        <v>5.3522220297793694</v>
      </c>
    </row>
    <row r="311" spans="1:13" x14ac:dyDescent="0.3">
      <c r="A311" s="3">
        <v>3007002</v>
      </c>
      <c r="B311" s="3">
        <v>70</v>
      </c>
      <c r="C311" s="3">
        <v>24.50986</v>
      </c>
      <c r="D311" s="3">
        <v>26.196899999999999</v>
      </c>
      <c r="E311" s="3">
        <v>16</v>
      </c>
      <c r="F311" s="3">
        <v>19</v>
      </c>
      <c r="G311" s="3">
        <v>18.04</v>
      </c>
      <c r="H311">
        <f t="shared" si="55"/>
        <v>29.339138787038245</v>
      </c>
      <c r="I311">
        <f t="shared" si="56"/>
        <v>-3.1422387870382451</v>
      </c>
      <c r="J311">
        <f t="shared" si="57"/>
        <v>3.1422387870382451</v>
      </c>
      <c r="K311">
        <f>AVERAGE($D$2:$D$403)</f>
        <v>13.910463615920403</v>
      </c>
      <c r="L311">
        <f t="shared" si="58"/>
        <v>150.9565190200349</v>
      </c>
      <c r="M311">
        <f t="shared" si="59"/>
        <v>9.8736645947675825</v>
      </c>
    </row>
    <row r="312" spans="1:13" x14ac:dyDescent="0.3">
      <c r="A312" s="3">
        <v>3007002</v>
      </c>
      <c r="B312" s="3">
        <v>58</v>
      </c>
      <c r="C312" s="3">
        <v>10.59972</v>
      </c>
      <c r="D312" s="3">
        <v>13.528169999999999</v>
      </c>
      <c r="E312" s="3">
        <v>16</v>
      </c>
      <c r="F312" s="3">
        <v>19</v>
      </c>
      <c r="G312" s="3">
        <v>18.04</v>
      </c>
      <c r="H312">
        <f t="shared" si="55"/>
        <v>12.688226541634469</v>
      </c>
      <c r="I312">
        <f t="shared" si="56"/>
        <v>0.8399434583655303</v>
      </c>
      <c r="J312">
        <f t="shared" si="57"/>
        <v>0.8399434583655303</v>
      </c>
      <c r="K312">
        <f>AVERAGE($D$2:$D$403)</f>
        <v>13.910463615920403</v>
      </c>
      <c r="L312">
        <f t="shared" si="58"/>
        <v>0.14614840877349686</v>
      </c>
      <c r="M312">
        <f t="shared" si="59"/>
        <v>0.70550501325104731</v>
      </c>
    </row>
    <row r="313" spans="1:13" x14ac:dyDescent="0.3">
      <c r="A313" s="3">
        <v>3007002</v>
      </c>
      <c r="B313" s="3">
        <v>52</v>
      </c>
      <c r="C313" s="3">
        <v>17.379719999999999</v>
      </c>
      <c r="D313" s="3">
        <v>18.461970000000001</v>
      </c>
      <c r="E313" s="3">
        <v>16</v>
      </c>
      <c r="F313" s="3">
        <v>19</v>
      </c>
      <c r="G313" s="3">
        <v>18.04</v>
      </c>
      <c r="H313">
        <f t="shared" si="55"/>
        <v>20.804117900300707</v>
      </c>
      <c r="I313">
        <f t="shared" si="56"/>
        <v>-2.3421479003007057</v>
      </c>
      <c r="J313">
        <f t="shared" si="57"/>
        <v>2.3421479003007057</v>
      </c>
      <c r="K313">
        <f>AVERAGE($D$2:$D$403)</f>
        <v>13.910463615920403</v>
      </c>
      <c r="L313">
        <f t="shared" si="58"/>
        <v>20.716210364317337</v>
      </c>
      <c r="M313">
        <f t="shared" si="59"/>
        <v>5.4856567868830046</v>
      </c>
    </row>
    <row r="314" spans="1:13" x14ac:dyDescent="0.3">
      <c r="A314" s="3">
        <v>3007002</v>
      </c>
      <c r="B314" s="3">
        <v>56</v>
      </c>
      <c r="C314" s="3">
        <v>5.6022540000000003</v>
      </c>
      <c r="D314" s="3">
        <v>5.7295780000000001</v>
      </c>
      <c r="E314" s="3">
        <v>16</v>
      </c>
      <c r="F314" s="3">
        <v>19</v>
      </c>
      <c r="G314" s="3">
        <v>18.04</v>
      </c>
      <c r="H314">
        <f t="shared" si="55"/>
        <v>6.7060892076184917</v>
      </c>
      <c r="I314">
        <f t="shared" si="56"/>
        <v>-0.97651120761849164</v>
      </c>
      <c r="J314">
        <f t="shared" si="57"/>
        <v>0.97651120761849164</v>
      </c>
      <c r="K314">
        <f>AVERAGE($D$2:$D$403)</f>
        <v>13.910463615920403</v>
      </c>
      <c r="L314">
        <f t="shared" si="58"/>
        <v>66.926889460773339</v>
      </c>
      <c r="M314">
        <f t="shared" si="59"/>
        <v>0.95357413860452489</v>
      </c>
    </row>
    <row r="315" spans="1:13" x14ac:dyDescent="0.3">
      <c r="A315" s="3">
        <v>3007002</v>
      </c>
      <c r="B315" s="3">
        <v>55</v>
      </c>
      <c r="C315" s="3">
        <v>5.5385920000000004</v>
      </c>
      <c r="D315" s="3">
        <v>6.8436630000000003</v>
      </c>
      <c r="E315" s="3">
        <v>16</v>
      </c>
      <c r="F315" s="3">
        <v>19</v>
      </c>
      <c r="G315" s="3">
        <v>18.04</v>
      </c>
      <c r="H315">
        <f t="shared" si="55"/>
        <v>6.6298836212356882</v>
      </c>
      <c r="I315">
        <f t="shared" si="56"/>
        <v>0.21377937876431208</v>
      </c>
      <c r="J315">
        <f t="shared" si="57"/>
        <v>0.21377937876431208</v>
      </c>
      <c r="K315">
        <f>AVERAGE($D$2:$D$403)</f>
        <v>13.910463615920403</v>
      </c>
      <c r="L315">
        <f t="shared" si="58"/>
        <v>49.939670945172978</v>
      </c>
      <c r="M315">
        <f t="shared" si="59"/>
        <v>4.5701622784855206E-2</v>
      </c>
    </row>
    <row r="316" spans="1:13" x14ac:dyDescent="0.3">
      <c r="A316" s="3">
        <v>3007002</v>
      </c>
      <c r="B316" s="3">
        <v>54</v>
      </c>
      <c r="C316" s="3">
        <v>9.2628170000000001</v>
      </c>
      <c r="D316" s="3">
        <v>10.536060000000001</v>
      </c>
      <c r="E316" s="3">
        <v>16</v>
      </c>
      <c r="F316" s="3">
        <v>19</v>
      </c>
      <c r="G316" s="3">
        <v>18.04</v>
      </c>
      <c r="H316">
        <f t="shared" si="55"/>
        <v>11.087908030561465</v>
      </c>
      <c r="I316">
        <f t="shared" si="56"/>
        <v>-0.55184803056146414</v>
      </c>
      <c r="J316">
        <f t="shared" si="57"/>
        <v>0.55184803056146414</v>
      </c>
      <c r="K316">
        <f>AVERAGE($D$2:$D$403)</f>
        <v>13.910463615920403</v>
      </c>
      <c r="L316">
        <f t="shared" si="58"/>
        <v>11.386599763136683</v>
      </c>
      <c r="M316">
        <f t="shared" si="59"/>
        <v>0.30453624883456665</v>
      </c>
    </row>
    <row r="317" spans="1:13" x14ac:dyDescent="0.3">
      <c r="A317" s="3">
        <v>3007002</v>
      </c>
      <c r="B317" s="3">
        <v>53</v>
      </c>
      <c r="C317" s="3">
        <v>5.0292960000000004</v>
      </c>
      <c r="D317" s="3">
        <v>4.551831</v>
      </c>
      <c r="E317" s="3">
        <v>16</v>
      </c>
      <c r="F317" s="3">
        <v>19</v>
      </c>
      <c r="G317" s="3">
        <v>18.04</v>
      </c>
      <c r="H317">
        <f t="shared" si="55"/>
        <v>6.0202389301732575</v>
      </c>
      <c r="I317">
        <f t="shared" si="56"/>
        <v>-1.4684079301732575</v>
      </c>
      <c r="J317">
        <f t="shared" si="57"/>
        <v>1.4684079301732575</v>
      </c>
      <c r="K317">
        <f>AVERAGE($D$2:$D$403)</f>
        <v>13.910463615920403</v>
      </c>
      <c r="L317">
        <f t="shared" si="58"/>
        <v>87.58400443976916</v>
      </c>
      <c r="M317">
        <f t="shared" si="59"/>
        <v>2.1562218493957106</v>
      </c>
    </row>
    <row r="318" spans="1:13" x14ac:dyDescent="0.3">
      <c r="A318" s="3">
        <v>3007002</v>
      </c>
      <c r="B318" s="3">
        <v>71</v>
      </c>
      <c r="C318" s="3">
        <v>14.92873</v>
      </c>
      <c r="D318" s="3">
        <v>16.615780000000001</v>
      </c>
      <c r="E318" s="3">
        <v>16</v>
      </c>
      <c r="F318" s="3">
        <v>19</v>
      </c>
      <c r="G318" s="3">
        <v>18.04</v>
      </c>
      <c r="H318">
        <f t="shared" si="55"/>
        <v>17.87019923346039</v>
      </c>
      <c r="I318">
        <f t="shared" si="56"/>
        <v>-1.2544192334603892</v>
      </c>
      <c r="J318">
        <f t="shared" si="57"/>
        <v>1.2544192334603892</v>
      </c>
      <c r="K318">
        <f>AVERAGE($D$2:$D$403)</f>
        <v>13.910463615920403</v>
      </c>
      <c r="L318">
        <f t="shared" si="58"/>
        <v>7.3187367379695116</v>
      </c>
      <c r="M318">
        <f t="shared" si="59"/>
        <v>1.5735676132753504</v>
      </c>
    </row>
    <row r="319" spans="1:13" x14ac:dyDescent="0.3">
      <c r="A319" s="3">
        <v>3007002</v>
      </c>
      <c r="B319" s="3">
        <v>24</v>
      </c>
      <c r="C319" s="3">
        <v>11.363659999999999</v>
      </c>
      <c r="D319" s="3">
        <v>12.955209999999999</v>
      </c>
      <c r="E319" s="3">
        <v>16</v>
      </c>
      <c r="F319" s="3">
        <v>19</v>
      </c>
      <c r="G319" s="3">
        <v>18.04</v>
      </c>
      <c r="H319">
        <f t="shared" si="55"/>
        <v>13.602688790091621</v>
      </c>
      <c r="I319">
        <f t="shared" si="56"/>
        <v>-0.6474787900916219</v>
      </c>
      <c r="J319">
        <f t="shared" si="57"/>
        <v>0.6474787900916219</v>
      </c>
      <c r="K319">
        <f>AVERAGE($D$2:$D$403)</f>
        <v>13.910463615920403</v>
      </c>
      <c r="L319">
        <f t="shared" si="58"/>
        <v>0.91250947072900568</v>
      </c>
      <c r="M319">
        <f t="shared" si="59"/>
        <v>0.41922878361851057</v>
      </c>
    </row>
    <row r="320" spans="1:13" x14ac:dyDescent="0.3">
      <c r="A320" s="3">
        <v>3007002</v>
      </c>
      <c r="B320" s="3">
        <v>6</v>
      </c>
      <c r="C320" s="3">
        <v>5.0292960000000004</v>
      </c>
      <c r="D320" s="3">
        <v>5.3476059999999999</v>
      </c>
      <c r="E320" s="3">
        <v>16</v>
      </c>
      <c r="F320" s="3">
        <v>19</v>
      </c>
      <c r="G320" s="3">
        <v>18.04</v>
      </c>
      <c r="H320">
        <f t="shared" si="55"/>
        <v>6.0202389301732575</v>
      </c>
      <c r="I320">
        <f t="shared" si="56"/>
        <v>-0.67263293017325765</v>
      </c>
      <c r="J320">
        <f t="shared" si="57"/>
        <v>0.67263293017325765</v>
      </c>
      <c r="K320">
        <f>AVERAGE($D$2:$D$403)</f>
        <v>13.910463615920403</v>
      </c>
      <c r="L320">
        <f t="shared" si="58"/>
        <v>73.322530550526054</v>
      </c>
      <c r="M320">
        <f t="shared" si="59"/>
        <v>0.45243505875346252</v>
      </c>
    </row>
    <row r="321" spans="1:13" x14ac:dyDescent="0.3">
      <c r="A321" s="3">
        <v>3007002</v>
      </c>
      <c r="B321" s="3">
        <v>64</v>
      </c>
      <c r="C321" s="3">
        <v>15.024229999999999</v>
      </c>
      <c r="D321" s="3">
        <v>18.780280000000001</v>
      </c>
      <c r="E321" s="3">
        <v>16</v>
      </c>
      <c r="F321" s="3">
        <v>19</v>
      </c>
      <c r="G321" s="3">
        <v>18.04</v>
      </c>
      <c r="H321">
        <f t="shared" si="55"/>
        <v>17.984515992273462</v>
      </c>
      <c r="I321">
        <f t="shared" si="56"/>
        <v>0.79576400772653955</v>
      </c>
      <c r="J321">
        <f t="shared" si="57"/>
        <v>0.79576400772653955</v>
      </c>
      <c r="K321">
        <f>AVERAGE($D$2:$D$403)</f>
        <v>13.910463615920403</v>
      </c>
      <c r="L321">
        <f t="shared" si="58"/>
        <v>23.715111614650095</v>
      </c>
      <c r="M321">
        <f t="shared" si="59"/>
        <v>0.6332403559930041</v>
      </c>
    </row>
    <row r="322" spans="1:13" x14ac:dyDescent="0.3">
      <c r="A322" s="3">
        <v>3007002</v>
      </c>
      <c r="B322" s="3">
        <v>60</v>
      </c>
      <c r="C322" s="3">
        <v>9.5811270000000004</v>
      </c>
      <c r="D322" s="3">
        <v>12.09578</v>
      </c>
      <c r="E322" s="3">
        <v>16</v>
      </c>
      <c r="F322" s="3">
        <v>19</v>
      </c>
      <c r="G322" s="3">
        <v>18.04</v>
      </c>
      <c r="H322">
        <f t="shared" si="55"/>
        <v>11.468935962475484</v>
      </c>
      <c r="I322">
        <f t="shared" si="56"/>
        <v>0.62684403752451523</v>
      </c>
      <c r="J322">
        <f t="shared" si="57"/>
        <v>0.62684403752451523</v>
      </c>
      <c r="K322">
        <f>AVERAGE($D$2:$D$403)</f>
        <v>13.910463615920403</v>
      </c>
      <c r="L322">
        <f t="shared" si="58"/>
        <v>3.2930766258899493</v>
      </c>
      <c r="M322">
        <f t="shared" si="59"/>
        <v>0.39293344738003588</v>
      </c>
    </row>
    <row r="323" spans="1:13" x14ac:dyDescent="0.3">
      <c r="A323" s="3">
        <v>3007002</v>
      </c>
      <c r="B323" s="3">
        <v>63</v>
      </c>
      <c r="C323" s="3">
        <v>8.0850720000000003</v>
      </c>
      <c r="D323" s="3">
        <v>10.185919999999999</v>
      </c>
      <c r="E323" s="3">
        <v>16</v>
      </c>
      <c r="F323" s="3">
        <v>19</v>
      </c>
      <c r="G323" s="3">
        <v>18.04</v>
      </c>
      <c r="H323">
        <f t="shared" si="55"/>
        <v>9.6781070765478425</v>
      </c>
      <c r="I323">
        <f t="shared" si="56"/>
        <v>0.50781292345215689</v>
      </c>
      <c r="J323">
        <f t="shared" si="57"/>
        <v>0.50781292345215689</v>
      </c>
      <c r="K323">
        <f>AVERAGE($D$2:$D$403)</f>
        <v>13.910463615920403</v>
      </c>
      <c r="L323">
        <f t="shared" si="58"/>
        <v>13.872225146893433</v>
      </c>
      <c r="M323">
        <f t="shared" si="59"/>
        <v>0.25787396522502615</v>
      </c>
    </row>
    <row r="324" spans="1:13" x14ac:dyDescent="0.3">
      <c r="A324" s="3">
        <v>3007002</v>
      </c>
      <c r="B324" s="3">
        <v>48</v>
      </c>
      <c r="C324" s="3">
        <v>2.864789</v>
      </c>
      <c r="D324" s="3">
        <v>3.8197190000000001</v>
      </c>
      <c r="E324" s="3">
        <v>16</v>
      </c>
      <c r="F324" s="3">
        <v>19</v>
      </c>
      <c r="G324" s="3">
        <v>18.04</v>
      </c>
      <c r="H324">
        <f t="shared" si="55"/>
        <v>3.4292501901920498</v>
      </c>
      <c r="I324">
        <f t="shared" si="56"/>
        <v>0.39046880980795029</v>
      </c>
      <c r="J324">
        <f t="shared" si="57"/>
        <v>0.39046880980795029</v>
      </c>
      <c r="K324">
        <f>AVERAGE($D$2:$D$403)</f>
        <v>13.910463615920403</v>
      </c>
      <c r="L324">
        <f t="shared" si="58"/>
        <v>101.82312690372662</v>
      </c>
      <c r="M324">
        <f t="shared" si="59"/>
        <v>0.15246589143283726</v>
      </c>
    </row>
    <row r="325" spans="1:13" x14ac:dyDescent="0.3">
      <c r="A325" s="3">
        <v>3007002</v>
      </c>
      <c r="B325" s="3">
        <v>65</v>
      </c>
      <c r="C325" s="3">
        <v>7.0028180000000004</v>
      </c>
      <c r="D325" s="3">
        <v>8.5943670000000001</v>
      </c>
      <c r="E325" s="3">
        <v>16</v>
      </c>
      <c r="F325" s="3">
        <v>19</v>
      </c>
      <c r="G325" s="3">
        <v>18.04</v>
      </c>
      <c r="H325">
        <f t="shared" si="55"/>
        <v>8.3826121080401759</v>
      </c>
      <c r="I325">
        <f t="shared" si="56"/>
        <v>0.21175489195982422</v>
      </c>
      <c r="J325">
        <f t="shared" si="57"/>
        <v>0.21175489195982422</v>
      </c>
      <c r="K325">
        <f>AVERAGE($D$2:$D$403)</f>
        <v>13.910463615920403</v>
      </c>
      <c r="L325">
        <f t="shared" si="58"/>
        <v>28.260883229800356</v>
      </c>
      <c r="M325">
        <f t="shared" si="59"/>
        <v>4.484013426891683E-2</v>
      </c>
    </row>
    <row r="326" spans="1:13" x14ac:dyDescent="0.3">
      <c r="A326" s="3">
        <v>3007002</v>
      </c>
      <c r="B326" s="3">
        <v>66</v>
      </c>
      <c r="C326" s="3">
        <v>12.15944</v>
      </c>
      <c r="D326" s="3">
        <v>13.528169999999999</v>
      </c>
      <c r="E326" s="3">
        <v>16</v>
      </c>
      <c r="F326" s="3">
        <v>19</v>
      </c>
      <c r="G326" s="3">
        <v>18.04</v>
      </c>
      <c r="H326">
        <f t="shared" si="55"/>
        <v>14.555264605047288</v>
      </c>
      <c r="I326">
        <f t="shared" si="56"/>
        <v>-1.0270946050472887</v>
      </c>
      <c r="J326">
        <f t="shared" si="57"/>
        <v>1.0270946050472887</v>
      </c>
      <c r="K326">
        <f>AVERAGE($D$2:$D$403)</f>
        <v>13.910463615920403</v>
      </c>
      <c r="L326">
        <f t="shared" si="58"/>
        <v>0.14614840877349686</v>
      </c>
      <c r="M326">
        <f t="shared" si="59"/>
        <v>1.0549233277172458</v>
      </c>
    </row>
    <row r="327" spans="1:13" x14ac:dyDescent="0.3">
      <c r="A327" s="3">
        <v>3007002</v>
      </c>
      <c r="B327" s="3">
        <v>67</v>
      </c>
      <c r="C327" s="3">
        <v>19.0031</v>
      </c>
      <c r="D327" s="3">
        <v>20.49916</v>
      </c>
      <c r="E327" s="3">
        <v>16</v>
      </c>
      <c r="F327" s="3">
        <v>19</v>
      </c>
      <c r="G327" s="3">
        <v>18.04</v>
      </c>
      <c r="H327">
        <f t="shared" si="55"/>
        <v>22.747359156028082</v>
      </c>
      <c r="I327">
        <f t="shared" si="56"/>
        <v>-2.2481991560280825</v>
      </c>
      <c r="J327">
        <f t="shared" si="57"/>
        <v>2.2481991560280825</v>
      </c>
      <c r="K327">
        <f>AVERAGE($D$2:$D$403)</f>
        <v>13.910463615920403</v>
      </c>
      <c r="L327">
        <f t="shared" si="58"/>
        <v>43.410920041583559</v>
      </c>
      <c r="M327">
        <f t="shared" si="59"/>
        <v>5.0543994451653829</v>
      </c>
    </row>
    <row r="328" spans="1:13" x14ac:dyDescent="0.3">
      <c r="A328" s="3">
        <v>3007002</v>
      </c>
      <c r="B328" s="3">
        <v>68</v>
      </c>
      <c r="C328" s="3">
        <v>15.56535</v>
      </c>
      <c r="D328" s="3">
        <v>16.711269999999999</v>
      </c>
      <c r="E328" s="3">
        <v>16</v>
      </c>
      <c r="F328" s="3">
        <v>19</v>
      </c>
      <c r="G328" s="3">
        <v>18.04</v>
      </c>
      <c r="H328">
        <f t="shared" si="55"/>
        <v>18.632255097288429</v>
      </c>
      <c r="I328">
        <f t="shared" si="56"/>
        <v>-1.9209850972884297</v>
      </c>
      <c r="J328">
        <f t="shared" si="57"/>
        <v>1.9209850972884297</v>
      </c>
      <c r="K328">
        <f>AVERAGE($D$2:$D$403)</f>
        <v>13.910463615920403</v>
      </c>
      <c r="L328">
        <f t="shared" si="58"/>
        <v>7.8445164011010231</v>
      </c>
      <c r="M328">
        <f t="shared" si="59"/>
        <v>3.6901837440042375</v>
      </c>
    </row>
    <row r="329" spans="1:13" x14ac:dyDescent="0.3">
      <c r="A329" s="3">
        <v>3007002</v>
      </c>
      <c r="B329" s="3">
        <v>62</v>
      </c>
      <c r="C329" s="3">
        <v>12.15944</v>
      </c>
      <c r="D329" s="3">
        <v>12.25493</v>
      </c>
      <c r="E329" s="3">
        <v>16</v>
      </c>
      <c r="F329" s="3">
        <v>19</v>
      </c>
      <c r="G329" s="3">
        <v>18.04</v>
      </c>
      <c r="H329">
        <f t="shared" ref="H329:H338" si="60">C329*EXP(-(128.94214-5.97953*G329)*(1/(F329^1.0767)-1/(E329^1.0767)))</f>
        <v>14.555264605047288</v>
      </c>
      <c r="I329">
        <f t="shared" ref="I329:I338" si="61">D329-H329</f>
        <v>-2.3003346050472882</v>
      </c>
      <c r="J329">
        <f t="shared" si="57"/>
        <v>2.3003346050472882</v>
      </c>
      <c r="K329">
        <f>AVERAGE($D$2:$D$403)</f>
        <v>13.910463615920403</v>
      </c>
      <c r="L329">
        <f t="shared" ref="L329:L338" si="62">(D329-K329)^2</f>
        <v>2.740791553442484</v>
      </c>
      <c r="M329">
        <f t="shared" si="59"/>
        <v>5.2915392951780635</v>
      </c>
    </row>
    <row r="330" spans="1:13" x14ac:dyDescent="0.3">
      <c r="A330" s="3">
        <v>3007002</v>
      </c>
      <c r="B330" s="3">
        <v>7</v>
      </c>
      <c r="C330" s="3">
        <v>11.363659999999999</v>
      </c>
      <c r="D330" s="3">
        <v>12.541410000000001</v>
      </c>
      <c r="E330" s="3">
        <v>16</v>
      </c>
      <c r="F330" s="3">
        <v>19</v>
      </c>
      <c r="G330" s="3">
        <v>18.04</v>
      </c>
      <c r="H330">
        <f t="shared" si="60"/>
        <v>13.602688790091621</v>
      </c>
      <c r="I330">
        <f t="shared" si="61"/>
        <v>-1.0612787900916203</v>
      </c>
      <c r="J330">
        <f t="shared" ref="J330:J338" si="63">ABS(I330)</f>
        <v>1.0612787900916203</v>
      </c>
      <c r="K330">
        <f>AVERAGE($D$2:$D$403)</f>
        <v>13.910463615920403</v>
      </c>
      <c r="L330">
        <f t="shared" si="62"/>
        <v>1.8743078032647271</v>
      </c>
      <c r="M330">
        <f t="shared" ref="M330:M338" si="64">I330^2</f>
        <v>1.1263126702983335</v>
      </c>
    </row>
    <row r="331" spans="1:13" x14ac:dyDescent="0.3">
      <c r="A331" s="3">
        <v>3007002</v>
      </c>
      <c r="B331" s="3">
        <v>45</v>
      </c>
      <c r="C331" s="3">
        <v>7.6076059999999996</v>
      </c>
      <c r="D331" s="3">
        <v>9.8676060000000003</v>
      </c>
      <c r="E331" s="3">
        <v>16</v>
      </c>
      <c r="F331" s="3">
        <v>19</v>
      </c>
      <c r="G331" s="3">
        <v>18.04</v>
      </c>
      <c r="H331">
        <f t="shared" si="60"/>
        <v>9.1065639816426884</v>
      </c>
      <c r="I331">
        <f t="shared" si="61"/>
        <v>0.76104201835731189</v>
      </c>
      <c r="J331">
        <f t="shared" si="63"/>
        <v>0.76104201835731189</v>
      </c>
      <c r="K331">
        <f>AVERAGE($D$2:$D$403)</f>
        <v>13.910463615920403</v>
      </c>
      <c r="L331">
        <f t="shared" si="62"/>
        <v>16.3446977026056</v>
      </c>
      <c r="M331">
        <f t="shared" si="64"/>
        <v>0.57918495370537104</v>
      </c>
    </row>
    <row r="332" spans="1:13" x14ac:dyDescent="0.3">
      <c r="A332" s="3">
        <v>3007002</v>
      </c>
      <c r="B332" s="3">
        <v>44</v>
      </c>
      <c r="C332" s="3">
        <v>3.0557750000000001</v>
      </c>
      <c r="D332" s="3">
        <v>2.610141</v>
      </c>
      <c r="E332" s="3">
        <v>16</v>
      </c>
      <c r="F332" s="3">
        <v>19</v>
      </c>
      <c r="G332" s="3">
        <v>18.04</v>
      </c>
      <c r="H332">
        <f t="shared" si="60"/>
        <v>3.6578669493404612</v>
      </c>
      <c r="I332">
        <f t="shared" si="61"/>
        <v>-1.0477259493404611</v>
      </c>
      <c r="J332">
        <f t="shared" si="63"/>
        <v>1.0477259493404611</v>
      </c>
      <c r="K332">
        <f>AVERAGE($D$2:$D$403)</f>
        <v>13.910463615920403</v>
      </c>
      <c r="L332">
        <f t="shared" si="62"/>
        <v>127.69729122388212</v>
      </c>
      <c r="M332">
        <f t="shared" si="64"/>
        <v>1.0977296649213706</v>
      </c>
    </row>
    <row r="333" spans="1:13" x14ac:dyDescent="0.3">
      <c r="A333" s="3">
        <v>3007002</v>
      </c>
      <c r="B333" s="3">
        <v>8</v>
      </c>
      <c r="C333" s="3">
        <v>13.40085</v>
      </c>
      <c r="D333" s="3">
        <v>15.59718</v>
      </c>
      <c r="E333" s="3">
        <v>16</v>
      </c>
      <c r="F333" s="3">
        <v>19</v>
      </c>
      <c r="G333" s="3">
        <v>18.04</v>
      </c>
      <c r="H333">
        <f t="shared" si="60"/>
        <v>16.041274736546086</v>
      </c>
      <c r="I333">
        <f t="shared" si="61"/>
        <v>-0.44409473654608611</v>
      </c>
      <c r="J333">
        <f t="shared" si="63"/>
        <v>0.44409473654608611</v>
      </c>
      <c r="K333">
        <f>AVERAGE($D$2:$D$403)</f>
        <v>13.910463615920403</v>
      </c>
      <c r="L333">
        <f t="shared" si="62"/>
        <v>2.8450121603225509</v>
      </c>
      <c r="M333">
        <f t="shared" si="64"/>
        <v>0.19722013502793764</v>
      </c>
    </row>
    <row r="334" spans="1:13" x14ac:dyDescent="0.3">
      <c r="A334" s="3">
        <v>3007002</v>
      </c>
      <c r="B334" s="3">
        <v>74</v>
      </c>
      <c r="C334" s="3">
        <v>28.775210000000001</v>
      </c>
      <c r="D334" s="3">
        <v>32.49944</v>
      </c>
      <c r="E334" s="3">
        <v>16</v>
      </c>
      <c r="F334" s="3">
        <v>19</v>
      </c>
      <c r="G334" s="3">
        <v>18.04</v>
      </c>
      <c r="H334">
        <f t="shared" si="60"/>
        <v>34.444908286549612</v>
      </c>
      <c r="I334">
        <f t="shared" si="61"/>
        <v>-1.9454682865496125</v>
      </c>
      <c r="J334">
        <f t="shared" si="63"/>
        <v>1.9454682865496125</v>
      </c>
      <c r="K334">
        <f>AVERAGE($D$2:$D$403)</f>
        <v>13.910463615920403</v>
      </c>
      <c r="L334">
        <f t="shared" si="62"/>
        <v>345.55004300786896</v>
      </c>
      <c r="M334">
        <f t="shared" si="64"/>
        <v>3.7848468539702851</v>
      </c>
    </row>
    <row r="335" spans="1:13" x14ac:dyDescent="0.3">
      <c r="A335" s="3">
        <v>3007002</v>
      </c>
      <c r="B335" s="3">
        <v>73</v>
      </c>
      <c r="C335" s="3">
        <v>14.67409</v>
      </c>
      <c r="D335" s="3">
        <v>17.252400000000002</v>
      </c>
      <c r="E335" s="3">
        <v>16</v>
      </c>
      <c r="F335" s="3">
        <v>19</v>
      </c>
      <c r="G335" s="3">
        <v>18.04</v>
      </c>
      <c r="H335">
        <f t="shared" si="60"/>
        <v>17.565386464202163</v>
      </c>
      <c r="I335">
        <f t="shared" si="61"/>
        <v>-0.31298646420216159</v>
      </c>
      <c r="J335">
        <f t="shared" si="63"/>
        <v>0.31298646420216159</v>
      </c>
      <c r="K335">
        <f>AVERAGE($D$2:$D$403)</f>
        <v>13.910463615920403</v>
      </c>
      <c r="L335">
        <f t="shared" si="62"/>
        <v>11.168538795235024</v>
      </c>
      <c r="M335">
        <f t="shared" si="64"/>
        <v>9.796052677377097E-2</v>
      </c>
    </row>
    <row r="336" spans="1:13" x14ac:dyDescent="0.3">
      <c r="A336" s="3">
        <v>3007002</v>
      </c>
      <c r="B336" s="3">
        <v>72</v>
      </c>
      <c r="C336" s="3">
        <v>12.92338</v>
      </c>
      <c r="D336" s="3">
        <v>14.642250000000001</v>
      </c>
      <c r="E336" s="3">
        <v>16</v>
      </c>
      <c r="F336" s="3">
        <v>19</v>
      </c>
      <c r="G336" s="3">
        <v>18.04</v>
      </c>
      <c r="H336">
        <f t="shared" si="60"/>
        <v>15.46972685350444</v>
      </c>
      <c r="I336">
        <f t="shared" si="61"/>
        <v>-0.82747685350443945</v>
      </c>
      <c r="J336">
        <f t="shared" si="63"/>
        <v>0.82747685350443945</v>
      </c>
      <c r="K336">
        <f>AVERAGE($D$2:$D$403)</f>
        <v>13.910463615920403</v>
      </c>
      <c r="L336">
        <f t="shared" si="62"/>
        <v>0.5355113119242928</v>
      </c>
      <c r="M336">
        <f t="shared" si="64"/>
        <v>0.68471794308560752</v>
      </c>
    </row>
    <row r="337" spans="1:13" x14ac:dyDescent="0.3">
      <c r="A337" s="3">
        <v>3007002</v>
      </c>
      <c r="B337" s="3">
        <v>69</v>
      </c>
      <c r="C337" s="3">
        <v>12.891550000000001</v>
      </c>
      <c r="D337" s="3">
        <v>14.57859</v>
      </c>
      <c r="E337" s="3">
        <v>16</v>
      </c>
      <c r="F337" s="3">
        <v>19</v>
      </c>
      <c r="G337" s="3">
        <v>18.04</v>
      </c>
      <c r="H337">
        <f t="shared" si="60"/>
        <v>15.431625257347163</v>
      </c>
      <c r="I337">
        <f t="shared" si="61"/>
        <v>-0.85303525734716246</v>
      </c>
      <c r="J337">
        <f t="shared" si="63"/>
        <v>0.85303525734716246</v>
      </c>
      <c r="K337">
        <f>AVERAGE($D$2:$D$403)</f>
        <v>13.910463615920403</v>
      </c>
      <c r="L337">
        <f t="shared" si="62"/>
        <v>0.4463928651032778</v>
      </c>
      <c r="M337">
        <f t="shared" si="64"/>
        <v>0.72766915027733969</v>
      </c>
    </row>
    <row r="338" spans="1:13" x14ac:dyDescent="0.3">
      <c r="A338" s="3">
        <v>3007002</v>
      </c>
      <c r="B338" s="3">
        <v>9</v>
      </c>
      <c r="C338" s="3">
        <v>23.013809999999999</v>
      </c>
      <c r="D338" s="3">
        <v>27.279160000000001</v>
      </c>
      <c r="E338" s="3">
        <v>16</v>
      </c>
      <c r="F338" s="3">
        <v>19</v>
      </c>
      <c r="G338" s="3">
        <v>18.04</v>
      </c>
      <c r="H338">
        <f t="shared" si="60"/>
        <v>27.54831588628122</v>
      </c>
      <c r="I338">
        <f t="shared" si="61"/>
        <v>-0.26915588628121867</v>
      </c>
      <c r="J338">
        <f t="shared" si="63"/>
        <v>0.26915588628121867</v>
      </c>
      <c r="K338">
        <f>AVERAGE($D$2:$D$403)</f>
        <v>13.910463615920403</v>
      </c>
      <c r="L338">
        <f t="shared" si="62"/>
        <v>178.72204300970293</v>
      </c>
      <c r="M338">
        <f t="shared" si="64"/>
        <v>7.2444891119828311E-2</v>
      </c>
    </row>
    <row r="339" spans="1:13" x14ac:dyDescent="0.3">
      <c r="A339" s="3">
        <v>3016003</v>
      </c>
      <c r="B339" s="3">
        <v>23</v>
      </c>
      <c r="C339" s="3">
        <v>8.2760569999999998</v>
      </c>
      <c r="D339" s="3">
        <v>14.705920000000001</v>
      </c>
      <c r="E339" s="3">
        <v>20</v>
      </c>
      <c r="F339" s="3">
        <v>25</v>
      </c>
      <c r="G339" s="3">
        <v>15.11</v>
      </c>
      <c r="H339">
        <f t="shared" ref="H339:H376" si="65">C339*EXP(-(128.94214-5.97953*G339)*(1/(F339^1.0767)-1/(E339^1.0767)))</f>
        <v>11.483094672204512</v>
      </c>
      <c r="I339">
        <f t="shared" ref="I339:I376" si="66">D339-H339</f>
        <v>3.2228253277954888</v>
      </c>
      <c r="J339">
        <f t="shared" ref="J339:J377" si="67">ABS(I339)</f>
        <v>3.2228253277954888</v>
      </c>
      <c r="K339">
        <f>AVERAGE($D$2:$D$403)</f>
        <v>13.910463615920403</v>
      </c>
      <c r="L339">
        <f t="shared" ref="L339:L376" si="68">(D339-K339)^2</f>
        <v>0.63275085897298899</v>
      </c>
      <c r="M339">
        <f t="shared" ref="M339:M377" si="69">I339^2</f>
        <v>10.386603093480099</v>
      </c>
    </row>
    <row r="340" spans="1:13" x14ac:dyDescent="0.3">
      <c r="A340" s="3">
        <v>3016003</v>
      </c>
      <c r="B340" s="3">
        <v>1</v>
      </c>
      <c r="C340" s="3">
        <v>16.552109999999999</v>
      </c>
      <c r="D340" s="3">
        <v>26.037749999999999</v>
      </c>
      <c r="E340" s="3">
        <v>20</v>
      </c>
      <c r="F340" s="3">
        <v>25</v>
      </c>
      <c r="G340" s="3">
        <v>15.11</v>
      </c>
      <c r="H340">
        <f t="shared" si="65"/>
        <v>22.966183794377326</v>
      </c>
      <c r="I340">
        <f t="shared" si="66"/>
        <v>3.0715662056226734</v>
      </c>
      <c r="J340">
        <f t="shared" si="67"/>
        <v>3.0715662056226734</v>
      </c>
      <c r="K340">
        <f>AVERAGE($D$2:$D$403)</f>
        <v>13.910463615920403</v>
      </c>
      <c r="L340">
        <f t="shared" si="68"/>
        <v>147.07107504148237</v>
      </c>
      <c r="M340">
        <f t="shared" si="69"/>
        <v>9.4345189555232665</v>
      </c>
    </row>
    <row r="341" spans="1:13" x14ac:dyDescent="0.3">
      <c r="A341" s="3">
        <v>3016003</v>
      </c>
      <c r="B341" s="3">
        <v>15</v>
      </c>
      <c r="C341" s="3">
        <v>13.050700000000001</v>
      </c>
      <c r="D341" s="3">
        <v>21.00845</v>
      </c>
      <c r="E341" s="3">
        <v>20</v>
      </c>
      <c r="F341" s="3">
        <v>25</v>
      </c>
      <c r="G341" s="3">
        <v>15.11</v>
      </c>
      <c r="H341">
        <f t="shared" si="65"/>
        <v>18.107949671992284</v>
      </c>
      <c r="I341">
        <f t="shared" si="66"/>
        <v>2.9005003280077162</v>
      </c>
      <c r="J341">
        <f t="shared" si="67"/>
        <v>2.9005003280077162</v>
      </c>
      <c r="K341">
        <f>AVERAGE($D$2:$D$403)</f>
        <v>13.910463615920403</v>
      </c>
      <c r="L341">
        <f t="shared" si="68"/>
        <v>50.381410708579352</v>
      </c>
      <c r="M341">
        <f t="shared" si="69"/>
        <v>8.4129021527728689</v>
      </c>
    </row>
    <row r="342" spans="1:13" x14ac:dyDescent="0.3">
      <c r="A342" s="3">
        <v>3016003</v>
      </c>
      <c r="B342" s="3">
        <v>22</v>
      </c>
      <c r="C342" s="3">
        <v>8.1169019999999996</v>
      </c>
      <c r="D342" s="3">
        <v>13.464510000000001</v>
      </c>
      <c r="E342" s="3">
        <v>20</v>
      </c>
      <c r="F342" s="3">
        <v>25</v>
      </c>
      <c r="G342" s="3">
        <v>15.11</v>
      </c>
      <c r="H342">
        <f t="shared" si="65"/>
        <v>11.262265848459737</v>
      </c>
      <c r="I342">
        <f t="shared" si="66"/>
        <v>2.2022441515402633</v>
      </c>
      <c r="J342">
        <f t="shared" si="67"/>
        <v>2.2022441515402633</v>
      </c>
      <c r="K342">
        <f>AVERAGE($D$2:$D$403)</f>
        <v>13.910463615920403</v>
      </c>
      <c r="L342">
        <f t="shared" si="68"/>
        <v>0.19887462755248148</v>
      </c>
      <c r="M342">
        <f t="shared" si="69"/>
        <v>4.8498793029932941</v>
      </c>
    </row>
    <row r="343" spans="1:13" x14ac:dyDescent="0.3">
      <c r="A343" s="3">
        <v>3016003</v>
      </c>
      <c r="B343" s="3">
        <v>11</v>
      </c>
      <c r="C343" s="3">
        <v>13.91014</v>
      </c>
      <c r="D343" s="3">
        <v>18.716619999999999</v>
      </c>
      <c r="E343" s="3">
        <v>20</v>
      </c>
      <c r="F343" s="3">
        <v>25</v>
      </c>
      <c r="G343" s="3">
        <v>15.11</v>
      </c>
      <c r="H343">
        <f t="shared" si="65"/>
        <v>19.30042948273784</v>
      </c>
      <c r="I343">
        <f t="shared" si="66"/>
        <v>-0.58380948273784128</v>
      </c>
      <c r="J343">
        <f t="shared" si="67"/>
        <v>0.58380948273784128</v>
      </c>
      <c r="K343">
        <f>AVERAGE($D$2:$D$403)</f>
        <v>13.910463615920403</v>
      </c>
      <c r="L343">
        <f t="shared" si="68"/>
        <v>23.09913918822906</v>
      </c>
      <c r="M343">
        <f t="shared" si="69"/>
        <v>0.34083351213462582</v>
      </c>
    </row>
    <row r="344" spans="1:13" x14ac:dyDescent="0.3">
      <c r="A344" s="3">
        <v>3016003</v>
      </c>
      <c r="B344" s="3">
        <v>21</v>
      </c>
      <c r="C344" s="3">
        <v>10.98169</v>
      </c>
      <c r="D344" s="3">
        <v>18.33465</v>
      </c>
      <c r="E344" s="3">
        <v>20</v>
      </c>
      <c r="F344" s="3">
        <v>25</v>
      </c>
      <c r="G344" s="3">
        <v>15.11</v>
      </c>
      <c r="H344">
        <f t="shared" si="65"/>
        <v>15.237181900849835</v>
      </c>
      <c r="I344">
        <f t="shared" si="66"/>
        <v>3.0974680991501646</v>
      </c>
      <c r="J344">
        <f t="shared" si="67"/>
        <v>3.0974680991501646</v>
      </c>
      <c r="K344">
        <f>AVERAGE($D$2:$D$403)</f>
        <v>13.910463615920403</v>
      </c>
      <c r="L344">
        <f t="shared" si="68"/>
        <v>19.573425161075303</v>
      </c>
      <c r="M344">
        <f t="shared" si="69"/>
        <v>9.5943086252529337</v>
      </c>
    </row>
    <row r="345" spans="1:13" x14ac:dyDescent="0.3">
      <c r="A345" s="3">
        <v>3016003</v>
      </c>
      <c r="B345" s="3">
        <v>16</v>
      </c>
      <c r="C345" s="3">
        <v>18.302820000000001</v>
      </c>
      <c r="D345" s="3">
        <v>30.716899999999999</v>
      </c>
      <c r="E345" s="3">
        <v>20</v>
      </c>
      <c r="F345" s="3">
        <v>25</v>
      </c>
      <c r="G345" s="3">
        <v>15.11</v>
      </c>
      <c r="H345">
        <f t="shared" si="65"/>
        <v>25.395307793109474</v>
      </c>
      <c r="I345">
        <f t="shared" si="66"/>
        <v>5.321592206890525</v>
      </c>
      <c r="J345">
        <f t="shared" si="67"/>
        <v>5.321592206890525</v>
      </c>
      <c r="K345">
        <f>AVERAGE($D$2:$D$403)</f>
        <v>13.910463615920403</v>
      </c>
      <c r="L345">
        <f t="shared" si="68"/>
        <v>282.45630393211445</v>
      </c>
      <c r="M345">
        <f t="shared" si="69"/>
        <v>28.319343616437969</v>
      </c>
    </row>
    <row r="346" spans="1:13" x14ac:dyDescent="0.3">
      <c r="A346" s="3">
        <v>3016003</v>
      </c>
      <c r="B346" s="3">
        <v>18</v>
      </c>
      <c r="C346" s="3">
        <v>14.4831</v>
      </c>
      <c r="D346" s="3">
        <v>22.281690000000001</v>
      </c>
      <c r="E346" s="3">
        <v>20</v>
      </c>
      <c r="F346" s="3">
        <v>25</v>
      </c>
      <c r="G346" s="3">
        <v>15.11</v>
      </c>
      <c r="H346">
        <f t="shared" si="65"/>
        <v>20.095416023234879</v>
      </c>
      <c r="I346">
        <f t="shared" si="66"/>
        <v>2.186273976765122</v>
      </c>
      <c r="J346">
        <f t="shared" si="67"/>
        <v>2.186273976765122</v>
      </c>
      <c r="K346">
        <f>AVERAGE($D$2:$D$403)</f>
        <v>13.910463615920403</v>
      </c>
      <c r="L346">
        <f t="shared" si="68"/>
        <v>70.077431173510391</v>
      </c>
      <c r="M346">
        <f t="shared" si="69"/>
        <v>4.7797939014803816</v>
      </c>
    </row>
    <row r="347" spans="1:13" x14ac:dyDescent="0.3">
      <c r="A347" s="3">
        <v>3016003</v>
      </c>
      <c r="B347" s="3">
        <v>10</v>
      </c>
      <c r="C347" s="3">
        <v>19.735209999999999</v>
      </c>
      <c r="D347" s="3">
        <v>30.971550000000001</v>
      </c>
      <c r="E347" s="3">
        <v>20</v>
      </c>
      <c r="F347" s="3">
        <v>25</v>
      </c>
      <c r="G347" s="3">
        <v>15.11</v>
      </c>
      <c r="H347">
        <f t="shared" si="65"/>
        <v>27.382760269272818</v>
      </c>
      <c r="I347">
        <f t="shared" si="66"/>
        <v>3.5887897307271821</v>
      </c>
      <c r="J347">
        <f t="shared" si="67"/>
        <v>3.5887897307271821</v>
      </c>
      <c r="K347">
        <f>AVERAGE($D$2:$D$403)</f>
        <v>13.910463615920403</v>
      </c>
      <c r="L347">
        <f t="shared" si="68"/>
        <v>291.08066860502623</v>
      </c>
      <c r="M347">
        <f t="shared" si="69"/>
        <v>12.87941173137288</v>
      </c>
    </row>
    <row r="348" spans="1:13" x14ac:dyDescent="0.3">
      <c r="A348" s="3">
        <v>3016003</v>
      </c>
      <c r="B348" s="3">
        <v>30</v>
      </c>
      <c r="C348" s="3">
        <v>6.3661979999999998</v>
      </c>
      <c r="D348" s="3">
        <v>17.1569</v>
      </c>
      <c r="E348" s="3">
        <v>20</v>
      </c>
      <c r="F348" s="3">
        <v>25</v>
      </c>
      <c r="G348" s="3">
        <v>15.11</v>
      </c>
      <c r="H348">
        <f t="shared" si="65"/>
        <v>8.83315017477514</v>
      </c>
      <c r="I348">
        <f t="shared" si="66"/>
        <v>8.3237498252248603</v>
      </c>
      <c r="J348">
        <f t="shared" si="67"/>
        <v>8.3237498252248603</v>
      </c>
      <c r="K348">
        <f>AVERAGE($D$2:$D$403)</f>
        <v>13.910463615920403</v>
      </c>
      <c r="L348">
        <f t="shared" si="68"/>
        <v>10.539349195875813</v>
      </c>
      <c r="M348">
        <f t="shared" si="69"/>
        <v>69.284811152930885</v>
      </c>
    </row>
    <row r="349" spans="1:13" x14ac:dyDescent="0.3">
      <c r="A349" s="3">
        <v>3016003</v>
      </c>
      <c r="B349" s="3">
        <v>17</v>
      </c>
      <c r="C349" s="3">
        <v>10.34507</v>
      </c>
      <c r="D349" s="3">
        <v>16.042819999999999</v>
      </c>
      <c r="E349" s="3">
        <v>20</v>
      </c>
      <c r="F349" s="3">
        <v>25</v>
      </c>
      <c r="G349" s="3">
        <v>15.11</v>
      </c>
      <c r="H349">
        <f t="shared" si="65"/>
        <v>14.353866605870735</v>
      </c>
      <c r="I349">
        <f t="shared" si="66"/>
        <v>1.688953394129264</v>
      </c>
      <c r="J349">
        <f t="shared" si="67"/>
        <v>1.688953394129264</v>
      </c>
      <c r="K349">
        <f>AVERAGE($D$2:$D$403)</f>
        <v>13.910463615920403</v>
      </c>
      <c r="L349">
        <f t="shared" si="68"/>
        <v>4.5469437487250106</v>
      </c>
      <c r="M349">
        <f t="shared" si="69"/>
        <v>2.852563567540761</v>
      </c>
    </row>
    <row r="350" spans="1:13" x14ac:dyDescent="0.3">
      <c r="A350" s="3">
        <v>3016003</v>
      </c>
      <c r="B350" s="3">
        <v>25</v>
      </c>
      <c r="C350" s="3">
        <v>12.31859</v>
      </c>
      <c r="D350" s="3">
        <v>21.931550000000001</v>
      </c>
      <c r="E350" s="3">
        <v>20</v>
      </c>
      <c r="F350" s="3">
        <v>25</v>
      </c>
      <c r="G350" s="3">
        <v>15.11</v>
      </c>
      <c r="H350">
        <f t="shared" si="65"/>
        <v>17.092141245290094</v>
      </c>
      <c r="I350">
        <f t="shared" si="66"/>
        <v>4.8394087547099076</v>
      </c>
      <c r="J350">
        <f t="shared" si="67"/>
        <v>4.8394087547099076</v>
      </c>
      <c r="K350">
        <f>AVERAGE($D$2:$D$403)</f>
        <v>13.910463615920403</v>
      </c>
      <c r="L350">
        <f t="shared" si="68"/>
        <v>64.337826780867132</v>
      </c>
      <c r="M350">
        <f t="shared" si="69"/>
        <v>23.419877095162899</v>
      </c>
    </row>
    <row r="351" spans="1:13" x14ac:dyDescent="0.3">
      <c r="A351" s="3">
        <v>3016003</v>
      </c>
      <c r="B351" s="3">
        <v>26</v>
      </c>
      <c r="C351" s="3">
        <v>12.891550000000001</v>
      </c>
      <c r="D351" s="3">
        <v>19.83071</v>
      </c>
      <c r="E351" s="3">
        <v>20</v>
      </c>
      <c r="F351" s="3">
        <v>25</v>
      </c>
      <c r="G351" s="3">
        <v>15.11</v>
      </c>
      <c r="H351">
        <f t="shared" si="65"/>
        <v>17.887127785787133</v>
      </c>
      <c r="I351">
        <f t="shared" si="66"/>
        <v>1.9435822142128671</v>
      </c>
      <c r="J351">
        <f t="shared" si="67"/>
        <v>1.9435822142128671</v>
      </c>
      <c r="K351">
        <f>AVERAGE($D$2:$D$403)</f>
        <v>13.910463615920403</v>
      </c>
      <c r="L351">
        <f t="shared" si="68"/>
        <v>35.049317248207544</v>
      </c>
      <c r="M351">
        <f t="shared" si="69"/>
        <v>3.7775118234045912</v>
      </c>
    </row>
    <row r="352" spans="1:13" x14ac:dyDescent="0.3">
      <c r="A352" s="3">
        <v>3016003</v>
      </c>
      <c r="B352" s="3">
        <v>32</v>
      </c>
      <c r="C352" s="3">
        <v>7.639437</v>
      </c>
      <c r="D352" s="3">
        <v>10.98169</v>
      </c>
      <c r="E352" s="3">
        <v>20</v>
      </c>
      <c r="F352" s="3">
        <v>25</v>
      </c>
      <c r="G352" s="3">
        <v>15.11</v>
      </c>
      <c r="H352">
        <f t="shared" si="65"/>
        <v>10.599779377225413</v>
      </c>
      <c r="I352">
        <f t="shared" si="66"/>
        <v>0.38191062277458698</v>
      </c>
      <c r="J352">
        <f t="shared" si="67"/>
        <v>0.38191062277458698</v>
      </c>
      <c r="K352">
        <f>AVERAGE($D$2:$D$403)</f>
        <v>13.910463615920403</v>
      </c>
      <c r="L352">
        <f t="shared" si="68"/>
        <v>8.5777148933114677</v>
      </c>
      <c r="M352">
        <f t="shared" si="69"/>
        <v>0.14585572378807288</v>
      </c>
    </row>
    <row r="353" spans="1:13" x14ac:dyDescent="0.3">
      <c r="A353" s="3">
        <v>3016003</v>
      </c>
      <c r="B353" s="3">
        <v>4</v>
      </c>
      <c r="C353" s="3">
        <v>8.7535220000000002</v>
      </c>
      <c r="D353" s="3">
        <v>15.692679999999999</v>
      </c>
      <c r="E353" s="3">
        <v>20</v>
      </c>
      <c r="F353" s="3">
        <v>25</v>
      </c>
      <c r="G353" s="3">
        <v>15.11</v>
      </c>
      <c r="H353">
        <f t="shared" si="65"/>
        <v>12.145581143438838</v>
      </c>
      <c r="I353">
        <f t="shared" si="66"/>
        <v>3.5470988565611616</v>
      </c>
      <c r="J353">
        <f t="shared" si="67"/>
        <v>3.5470988565611616</v>
      </c>
      <c r="K353">
        <f>AVERAGE($D$2:$D$403)</f>
        <v>13.910463615920403</v>
      </c>
      <c r="L353">
        <f t="shared" si="68"/>
        <v>3.1762952396817523</v>
      </c>
      <c r="M353">
        <f t="shared" si="69"/>
        <v>12.581910298217501</v>
      </c>
    </row>
    <row r="354" spans="1:13" x14ac:dyDescent="0.3">
      <c r="A354" s="3">
        <v>3016003</v>
      </c>
      <c r="B354" s="3">
        <v>8</v>
      </c>
      <c r="C354" s="3">
        <v>10.50423</v>
      </c>
      <c r="D354" s="3">
        <v>17.284230000000001</v>
      </c>
      <c r="E354" s="3">
        <v>20</v>
      </c>
      <c r="F354" s="3">
        <v>25</v>
      </c>
      <c r="G354" s="3">
        <v>15.11</v>
      </c>
      <c r="H354">
        <f t="shared" si="65"/>
        <v>14.574702367155133</v>
      </c>
      <c r="I354">
        <f t="shared" si="66"/>
        <v>2.7095276328448676</v>
      </c>
      <c r="J354">
        <f t="shared" si="67"/>
        <v>2.7095276328448676</v>
      </c>
      <c r="K354">
        <f>AVERAGE($D$2:$D$403)</f>
        <v>13.910463615920403</v>
      </c>
      <c r="L354">
        <f t="shared" si="68"/>
        <v>11.382299614345527</v>
      </c>
      <c r="M354">
        <f t="shared" si="69"/>
        <v>7.3415399931499117</v>
      </c>
    </row>
    <row r="355" spans="1:13" x14ac:dyDescent="0.3">
      <c r="A355" s="3">
        <v>3016003</v>
      </c>
      <c r="B355" s="3">
        <v>6</v>
      </c>
      <c r="C355" s="3">
        <v>7.3211269999999997</v>
      </c>
      <c r="D355" s="3">
        <v>11.90479</v>
      </c>
      <c r="E355" s="3">
        <v>20</v>
      </c>
      <c r="F355" s="3">
        <v>25</v>
      </c>
      <c r="G355" s="3">
        <v>15.11</v>
      </c>
      <c r="H355">
        <f t="shared" si="65"/>
        <v>10.158121729735864</v>
      </c>
      <c r="I355">
        <f t="shared" si="66"/>
        <v>1.7466682702641361</v>
      </c>
      <c r="J355">
        <f t="shared" si="67"/>
        <v>1.7466682702641361</v>
      </c>
      <c r="K355">
        <f>AVERAGE($D$2:$D$403)</f>
        <v>13.910463615920403</v>
      </c>
      <c r="L355">
        <f t="shared" si="68"/>
        <v>4.0227266535992223</v>
      </c>
      <c r="M355">
        <f t="shared" si="69"/>
        <v>3.050850046347509</v>
      </c>
    </row>
    <row r="356" spans="1:13" x14ac:dyDescent="0.3">
      <c r="A356" s="3">
        <v>3016003</v>
      </c>
      <c r="B356" s="3">
        <v>7</v>
      </c>
      <c r="C356" s="3">
        <v>14.00564</v>
      </c>
      <c r="D356" s="3">
        <v>16.297470000000001</v>
      </c>
      <c r="E356" s="3">
        <v>20</v>
      </c>
      <c r="F356" s="3">
        <v>25</v>
      </c>
      <c r="G356" s="3">
        <v>15.11</v>
      </c>
      <c r="H356">
        <f t="shared" si="65"/>
        <v>19.432936489540175</v>
      </c>
      <c r="I356">
        <f t="shared" si="66"/>
        <v>-3.1354664895401747</v>
      </c>
      <c r="J356">
        <f t="shared" si="67"/>
        <v>3.1354664895401747</v>
      </c>
      <c r="K356">
        <f>AVERAGE($D$2:$D$403)</f>
        <v>13.910463615920403</v>
      </c>
      <c r="L356">
        <f t="shared" si="68"/>
        <v>5.6977994776367566</v>
      </c>
      <c r="M356">
        <f t="shared" si="69"/>
        <v>9.8311501070293872</v>
      </c>
    </row>
    <row r="357" spans="1:13" x14ac:dyDescent="0.3">
      <c r="A357" s="3">
        <v>3016003</v>
      </c>
      <c r="B357" s="3">
        <v>31</v>
      </c>
      <c r="C357" s="3">
        <v>10.50423</v>
      </c>
      <c r="D357" s="3">
        <v>21.263100000000001</v>
      </c>
      <c r="E357" s="3">
        <v>20</v>
      </c>
      <c r="F357" s="3">
        <v>25</v>
      </c>
      <c r="G357" s="3">
        <v>15.11</v>
      </c>
      <c r="H357">
        <f t="shared" si="65"/>
        <v>14.574702367155133</v>
      </c>
      <c r="I357">
        <f t="shared" si="66"/>
        <v>6.6883976328448682</v>
      </c>
      <c r="J357">
        <f t="shared" si="67"/>
        <v>6.6883976328448682</v>
      </c>
      <c r="K357">
        <f>AVERAGE($D$2:$D$403)</f>
        <v>13.910463615920403</v>
      </c>
      <c r="L357">
        <f t="shared" si="68"/>
        <v>54.061261796491117</v>
      </c>
      <c r="M357">
        <f t="shared" si="69"/>
        <v>44.734662895044835</v>
      </c>
    </row>
    <row r="358" spans="1:13" x14ac:dyDescent="0.3">
      <c r="A358" s="3">
        <v>3016003</v>
      </c>
      <c r="B358" s="3">
        <v>5</v>
      </c>
      <c r="C358" s="3">
        <v>16.392959999999999</v>
      </c>
      <c r="D358" s="3">
        <v>20.244509999999998</v>
      </c>
      <c r="E358" s="3">
        <v>20</v>
      </c>
      <c r="F358" s="3">
        <v>25</v>
      </c>
      <c r="G358" s="3">
        <v>15.11</v>
      </c>
      <c r="H358">
        <f t="shared" si="65"/>
        <v>22.745361908172175</v>
      </c>
      <c r="I358">
        <f t="shared" si="66"/>
        <v>-2.5008519081721765</v>
      </c>
      <c r="J358">
        <f t="shared" si="67"/>
        <v>2.5008519081721765</v>
      </c>
      <c r="K358">
        <f>AVERAGE($D$2:$D$403)</f>
        <v>13.910463615920403</v>
      </c>
      <c r="L358">
        <f t="shared" si="68"/>
        <v>40.120143595671799</v>
      </c>
      <c r="M358">
        <f t="shared" si="69"/>
        <v>6.2542602666084166</v>
      </c>
    </row>
    <row r="359" spans="1:13" x14ac:dyDescent="0.3">
      <c r="A359" s="3">
        <v>3016003</v>
      </c>
      <c r="B359" s="3">
        <v>29</v>
      </c>
      <c r="C359" s="3">
        <v>18.048169999999999</v>
      </c>
      <c r="D359" s="3">
        <v>24.032399999999999</v>
      </c>
      <c r="E359" s="3">
        <v>20</v>
      </c>
      <c r="F359" s="3">
        <v>25</v>
      </c>
      <c r="G359" s="3">
        <v>15.11</v>
      </c>
      <c r="H359">
        <f t="shared" si="65"/>
        <v>25.041978900101981</v>
      </c>
      <c r="I359">
        <f t="shared" si="66"/>
        <v>-1.0095789001019817</v>
      </c>
      <c r="J359">
        <f t="shared" si="67"/>
        <v>1.0095789001019817</v>
      </c>
      <c r="K359">
        <f>AVERAGE($D$2:$D$403)</f>
        <v>13.910463615920403</v>
      </c>
      <c r="L359">
        <f t="shared" si="68"/>
        <v>102.45359616335433</v>
      </c>
      <c r="M359">
        <f t="shared" si="69"/>
        <v>1.0192495555311272</v>
      </c>
    </row>
    <row r="360" spans="1:13" x14ac:dyDescent="0.3">
      <c r="A360" s="3">
        <v>3016003</v>
      </c>
      <c r="B360" s="3">
        <v>3</v>
      </c>
      <c r="C360" s="3">
        <v>7.1619729999999997</v>
      </c>
      <c r="D360" s="3">
        <v>13.59183</v>
      </c>
      <c r="E360" s="3">
        <v>20</v>
      </c>
      <c r="F360" s="3">
        <v>25</v>
      </c>
      <c r="G360" s="3">
        <v>15.11</v>
      </c>
      <c r="H360">
        <f t="shared" si="65"/>
        <v>9.9372942934990132</v>
      </c>
      <c r="I360">
        <f t="shared" si="66"/>
        <v>3.6545357065009867</v>
      </c>
      <c r="J360">
        <f t="shared" si="67"/>
        <v>3.6545357065009867</v>
      </c>
      <c r="K360">
        <f>AVERAGE($D$2:$D$403)</f>
        <v>13.910463615920403</v>
      </c>
      <c r="L360">
        <f t="shared" si="68"/>
        <v>0.1015273811945108</v>
      </c>
      <c r="M360">
        <f t="shared" si="69"/>
        <v>13.355631230090665</v>
      </c>
    </row>
    <row r="361" spans="1:13" x14ac:dyDescent="0.3">
      <c r="A361" s="3">
        <v>3016005</v>
      </c>
      <c r="B361" s="3">
        <v>2</v>
      </c>
      <c r="C361" s="3">
        <v>14.00564</v>
      </c>
      <c r="D361" s="3">
        <v>16.934090000000001</v>
      </c>
      <c r="E361" s="3">
        <v>20</v>
      </c>
      <c r="F361" s="3">
        <v>25</v>
      </c>
      <c r="G361" s="3">
        <v>14.12</v>
      </c>
      <c r="H361">
        <f t="shared" si="65"/>
        <v>20.434153122516918</v>
      </c>
      <c r="I361">
        <f t="shared" si="66"/>
        <v>-3.5000631225169165</v>
      </c>
      <c r="J361">
        <f t="shared" si="67"/>
        <v>3.5000631225169165</v>
      </c>
      <c r="K361">
        <f>AVERAGE($D$2:$D$403)</f>
        <v>13.910463615920403</v>
      </c>
      <c r="L361">
        <f t="shared" si="68"/>
        <v>9.1423165105022672</v>
      </c>
      <c r="M361">
        <f t="shared" si="69"/>
        <v>12.250441861602868</v>
      </c>
    </row>
    <row r="362" spans="1:13" x14ac:dyDescent="0.3">
      <c r="A362" s="3">
        <v>3016005</v>
      </c>
      <c r="B362" s="3">
        <v>16</v>
      </c>
      <c r="C362" s="3">
        <v>5.6659160000000002</v>
      </c>
      <c r="D362" s="3">
        <v>5.8250710000000003</v>
      </c>
      <c r="E362" s="3">
        <v>20</v>
      </c>
      <c r="F362" s="3">
        <v>25</v>
      </c>
      <c r="G362" s="3">
        <v>14.12</v>
      </c>
      <c r="H362">
        <f t="shared" si="65"/>
        <v>8.2665408452108267</v>
      </c>
      <c r="I362">
        <f t="shared" si="66"/>
        <v>-2.4414698452108263</v>
      </c>
      <c r="J362">
        <f t="shared" si="67"/>
        <v>2.4414698452108263</v>
      </c>
      <c r="K362">
        <f>AVERAGE($D$2:$D$403)</f>
        <v>13.910463615920403</v>
      </c>
      <c r="L362">
        <f t="shared" si="68"/>
        <v>65.373573753580146</v>
      </c>
      <c r="M362">
        <f t="shared" si="69"/>
        <v>5.960775005073776</v>
      </c>
    </row>
    <row r="363" spans="1:13" x14ac:dyDescent="0.3">
      <c r="A363" s="3">
        <v>3016005</v>
      </c>
      <c r="B363" s="3">
        <v>19</v>
      </c>
      <c r="C363" s="3">
        <v>12.31859</v>
      </c>
      <c r="D363" s="3">
        <v>17.284230000000001</v>
      </c>
      <c r="E363" s="3">
        <v>20</v>
      </c>
      <c r="F363" s="3">
        <v>25</v>
      </c>
      <c r="G363" s="3">
        <v>14.12</v>
      </c>
      <c r="H363">
        <f t="shared" si="65"/>
        <v>17.972756283433366</v>
      </c>
      <c r="I363">
        <f t="shared" si="66"/>
        <v>-0.68852628343336519</v>
      </c>
      <c r="J363">
        <f t="shared" si="67"/>
        <v>0.68852628343336519</v>
      </c>
      <c r="K363">
        <f>AVERAGE($D$2:$D$403)</f>
        <v>13.910463615920403</v>
      </c>
      <c r="L363">
        <f t="shared" si="68"/>
        <v>11.382299614345527</v>
      </c>
      <c r="M363">
        <f t="shared" si="69"/>
        <v>0.47406844297856277</v>
      </c>
    </row>
    <row r="364" spans="1:13" x14ac:dyDescent="0.3">
      <c r="A364" s="3">
        <v>3016005</v>
      </c>
      <c r="B364" s="3">
        <v>18</v>
      </c>
      <c r="C364" s="3">
        <v>9.549296</v>
      </c>
      <c r="D364" s="3">
        <v>11.204510000000001</v>
      </c>
      <c r="E364" s="3">
        <v>20</v>
      </c>
      <c r="F364" s="3">
        <v>25</v>
      </c>
      <c r="G364" s="3">
        <v>14.12</v>
      </c>
      <c r="H364">
        <f t="shared" si="65"/>
        <v>13.932371293010409</v>
      </c>
      <c r="I364">
        <f t="shared" si="66"/>
        <v>-2.7278612930104078</v>
      </c>
      <c r="J364">
        <f t="shared" si="67"/>
        <v>2.7278612930104078</v>
      </c>
      <c r="K364">
        <f>AVERAGE($D$2:$D$403)</f>
        <v>13.910463615920403</v>
      </c>
      <c r="L364">
        <f t="shared" si="68"/>
        <v>7.3221849715126979</v>
      </c>
      <c r="M364">
        <f t="shared" si="69"/>
        <v>7.4412272339044137</v>
      </c>
    </row>
    <row r="365" spans="1:13" x14ac:dyDescent="0.3">
      <c r="A365" s="3">
        <v>3016005</v>
      </c>
      <c r="B365" s="3">
        <v>17</v>
      </c>
      <c r="C365" s="3">
        <v>17.82535</v>
      </c>
      <c r="D365" s="3">
        <v>20.849299999999999</v>
      </c>
      <c r="E365" s="3">
        <v>20</v>
      </c>
      <c r="F365" s="3">
        <v>25</v>
      </c>
      <c r="G365" s="3">
        <v>14.12</v>
      </c>
      <c r="H365">
        <f t="shared" si="65"/>
        <v>26.007089384166445</v>
      </c>
      <c r="I365">
        <f t="shared" si="66"/>
        <v>-5.1577893841664455</v>
      </c>
      <c r="J365">
        <f t="shared" si="67"/>
        <v>5.1577893841664455</v>
      </c>
      <c r="K365">
        <f>AVERAGE($D$2:$D$403)</f>
        <v>13.910463615920403</v>
      </c>
      <c r="L365">
        <f t="shared" si="68"/>
        <v>48.147450365026813</v>
      </c>
      <c r="M365">
        <f t="shared" si="69"/>
        <v>26.602791331420082</v>
      </c>
    </row>
    <row r="366" spans="1:13" x14ac:dyDescent="0.3">
      <c r="A366" s="3">
        <v>3016005</v>
      </c>
      <c r="B366" s="3">
        <v>15</v>
      </c>
      <c r="C366" s="3">
        <v>14.0693</v>
      </c>
      <c r="D366" s="3">
        <v>17.98451</v>
      </c>
      <c r="E366" s="3">
        <v>20</v>
      </c>
      <c r="F366" s="3">
        <v>25</v>
      </c>
      <c r="G366" s="3">
        <v>14.12</v>
      </c>
      <c r="H366">
        <f t="shared" si="65"/>
        <v>20.527032718720978</v>
      </c>
      <c r="I366">
        <f t="shared" si="66"/>
        <v>-2.5425227187209778</v>
      </c>
      <c r="J366">
        <f t="shared" si="67"/>
        <v>2.5425227187209778</v>
      </c>
      <c r="K366">
        <f>AVERAGE($D$2:$D$403)</f>
        <v>13.910463615920403</v>
      </c>
      <c r="L366">
        <f t="shared" si="68"/>
        <v>16.597853939632042</v>
      </c>
      <c r="M366">
        <f t="shared" si="69"/>
        <v>6.4644217752123128</v>
      </c>
    </row>
    <row r="367" spans="1:13" x14ac:dyDescent="0.3">
      <c r="A367" s="3">
        <v>3016005</v>
      </c>
      <c r="B367" s="3">
        <v>34</v>
      </c>
      <c r="C367" s="3">
        <v>13.687329999999999</v>
      </c>
      <c r="D367" s="3">
        <v>18.716619999999999</v>
      </c>
      <c r="E367" s="3">
        <v>20</v>
      </c>
      <c r="F367" s="3">
        <v>25</v>
      </c>
      <c r="G367" s="3">
        <v>14.12</v>
      </c>
      <c r="H367">
        <f t="shared" si="65"/>
        <v>19.969740551550622</v>
      </c>
      <c r="I367">
        <f t="shared" si="66"/>
        <v>-1.253120551550623</v>
      </c>
      <c r="J367">
        <f t="shared" si="67"/>
        <v>1.253120551550623</v>
      </c>
      <c r="K367">
        <f>AVERAGE($D$2:$D$403)</f>
        <v>13.910463615920403</v>
      </c>
      <c r="L367">
        <f t="shared" si="68"/>
        <v>23.09913918822906</v>
      </c>
      <c r="M367">
        <f t="shared" si="69"/>
        <v>1.5703111167185375</v>
      </c>
    </row>
    <row r="368" spans="1:13" x14ac:dyDescent="0.3">
      <c r="A368" s="3">
        <v>3016005</v>
      </c>
      <c r="B368" s="3">
        <v>13</v>
      </c>
      <c r="C368" s="3">
        <v>2.9921129999999998</v>
      </c>
      <c r="D368" s="3">
        <v>5.8887330000000002</v>
      </c>
      <c r="E368" s="3">
        <v>20</v>
      </c>
      <c r="F368" s="3">
        <v>25</v>
      </c>
      <c r="G368" s="3">
        <v>14.12</v>
      </c>
      <c r="H368">
        <f t="shared" si="65"/>
        <v>4.3654767080885595</v>
      </c>
      <c r="I368">
        <f t="shared" si="66"/>
        <v>1.5232562919114407</v>
      </c>
      <c r="J368">
        <f t="shared" si="67"/>
        <v>1.5232562919114407</v>
      </c>
      <c r="K368">
        <f>AVERAGE($D$2:$D$403)</f>
        <v>13.910463615920403</v>
      </c>
      <c r="L368">
        <f t="shared" si="68"/>
        <v>64.348162074394722</v>
      </c>
      <c r="M368">
        <f t="shared" si="69"/>
        <v>2.3203097308477925</v>
      </c>
    </row>
    <row r="369" spans="1:13" x14ac:dyDescent="0.3">
      <c r="A369" s="3">
        <v>3016005</v>
      </c>
      <c r="B369" s="3">
        <v>26</v>
      </c>
      <c r="C369" s="3">
        <v>11.33183</v>
      </c>
      <c r="D369" s="3">
        <v>16.042819999999999</v>
      </c>
      <c r="E369" s="3">
        <v>20</v>
      </c>
      <c r="F369" s="3">
        <v>25</v>
      </c>
      <c r="G369" s="3">
        <v>14.12</v>
      </c>
      <c r="H369">
        <f t="shared" si="65"/>
        <v>16.533078772432454</v>
      </c>
      <c r="I369">
        <f t="shared" si="66"/>
        <v>-0.49025877243245475</v>
      </c>
      <c r="J369">
        <f t="shared" si="67"/>
        <v>0.49025877243245475</v>
      </c>
      <c r="K369">
        <f>AVERAGE($D$2:$D$403)</f>
        <v>13.910463615920403</v>
      </c>
      <c r="L369">
        <f t="shared" si="68"/>
        <v>4.5469437487250106</v>
      </c>
      <c r="M369">
        <f t="shared" si="69"/>
        <v>0.24035366394697746</v>
      </c>
    </row>
    <row r="370" spans="1:13" x14ac:dyDescent="0.3">
      <c r="A370" s="3">
        <v>3016005</v>
      </c>
      <c r="B370" s="3">
        <v>1</v>
      </c>
      <c r="C370" s="3">
        <v>9.8357749999999999</v>
      </c>
      <c r="D370" s="3">
        <v>14.73775</v>
      </c>
      <c r="E370" s="3">
        <v>20</v>
      </c>
      <c r="F370" s="3">
        <v>25</v>
      </c>
      <c r="G370" s="3">
        <v>14.12</v>
      </c>
      <c r="H370">
        <f t="shared" si="65"/>
        <v>14.350342606880073</v>
      </c>
      <c r="I370">
        <f t="shared" si="66"/>
        <v>0.38740739311992733</v>
      </c>
      <c r="J370">
        <f t="shared" si="67"/>
        <v>0.38740739311992733</v>
      </c>
      <c r="K370">
        <f>AVERAGE($D$2:$D$403)</f>
        <v>13.910463615920403</v>
      </c>
      <c r="L370">
        <f t="shared" si="68"/>
        <v>0.6844027612834952</v>
      </c>
      <c r="M370">
        <f t="shared" si="69"/>
        <v>0.15008448824397791</v>
      </c>
    </row>
    <row r="371" spans="1:13" x14ac:dyDescent="0.3">
      <c r="A371" s="3">
        <v>3016005</v>
      </c>
      <c r="B371" s="3">
        <v>31</v>
      </c>
      <c r="C371" s="3">
        <v>10.854369999999999</v>
      </c>
      <c r="D371" s="3">
        <v>13.94197</v>
      </c>
      <c r="E371" s="3">
        <v>20</v>
      </c>
      <c r="F371" s="3">
        <v>25</v>
      </c>
      <c r="G371" s="3">
        <v>14.12</v>
      </c>
      <c r="H371">
        <f t="shared" si="65"/>
        <v>15.836467210956011</v>
      </c>
      <c r="I371">
        <f t="shared" si="66"/>
        <v>-1.8944972109560112</v>
      </c>
      <c r="J371">
        <f t="shared" si="67"/>
        <v>1.8944972109560112</v>
      </c>
      <c r="K371">
        <f>AVERAGE($D$2:$D$403)</f>
        <v>13.910463615920403</v>
      </c>
      <c r="L371">
        <f t="shared" si="68"/>
        <v>9.9265223777107248E-4</v>
      </c>
      <c r="M371">
        <f t="shared" si="69"/>
        <v>3.589119682320105</v>
      </c>
    </row>
    <row r="372" spans="1:13" x14ac:dyDescent="0.3">
      <c r="A372" s="3">
        <v>3016005</v>
      </c>
      <c r="B372" s="3">
        <v>11</v>
      </c>
      <c r="C372" s="3">
        <v>7.639437</v>
      </c>
      <c r="D372" s="3">
        <v>13.59183</v>
      </c>
      <c r="E372" s="3">
        <v>20</v>
      </c>
      <c r="F372" s="3">
        <v>25</v>
      </c>
      <c r="G372" s="3">
        <v>14.12</v>
      </c>
      <c r="H372">
        <f t="shared" si="65"/>
        <v>11.145897326207248</v>
      </c>
      <c r="I372">
        <f t="shared" si="66"/>
        <v>2.4459326737927523</v>
      </c>
      <c r="J372">
        <f t="shared" si="67"/>
        <v>2.4459326737927523</v>
      </c>
      <c r="K372">
        <f>AVERAGE($D$2:$D$403)</f>
        <v>13.910463615920403</v>
      </c>
      <c r="L372">
        <f t="shared" si="68"/>
        <v>0.1015273811945108</v>
      </c>
      <c r="M372">
        <f t="shared" si="69"/>
        <v>5.982586644726962</v>
      </c>
    </row>
    <row r="373" spans="1:13" x14ac:dyDescent="0.3">
      <c r="A373" s="3">
        <v>3016005</v>
      </c>
      <c r="B373" s="3">
        <v>12</v>
      </c>
      <c r="C373" s="3">
        <v>11.07718</v>
      </c>
      <c r="D373" s="3">
        <v>16.201969999999999</v>
      </c>
      <c r="E373" s="3">
        <v>20</v>
      </c>
      <c r="F373" s="3">
        <v>25</v>
      </c>
      <c r="G373" s="3">
        <v>14.12</v>
      </c>
      <c r="H373">
        <f t="shared" si="65"/>
        <v>16.161545797670222</v>
      </c>
      <c r="I373">
        <f t="shared" si="66"/>
        <v>4.0424202329777614E-2</v>
      </c>
      <c r="J373">
        <f t="shared" si="67"/>
        <v>4.0424202329777614E-2</v>
      </c>
      <c r="K373">
        <f>AVERAGE($D$2:$D$403)</f>
        <v>13.910463615920403</v>
      </c>
      <c r="L373">
        <f t="shared" si="68"/>
        <v>5.2510015082775476</v>
      </c>
      <c r="M373">
        <f t="shared" si="69"/>
        <v>1.6341161339987979E-3</v>
      </c>
    </row>
    <row r="374" spans="1:13" x14ac:dyDescent="0.3">
      <c r="A374" s="3">
        <v>3016005</v>
      </c>
      <c r="B374" s="3">
        <v>20</v>
      </c>
      <c r="C374" s="3">
        <v>14.41944</v>
      </c>
      <c r="D374" s="3">
        <v>21.263100000000001</v>
      </c>
      <c r="E374" s="3">
        <v>20</v>
      </c>
      <c r="F374" s="3">
        <v>25</v>
      </c>
      <c r="G374" s="3">
        <v>14.12</v>
      </c>
      <c r="H374">
        <f t="shared" si="65"/>
        <v>21.037885087789299</v>
      </c>
      <c r="I374">
        <f t="shared" si="66"/>
        <v>0.22521491221070278</v>
      </c>
      <c r="J374">
        <f t="shared" si="67"/>
        <v>0.22521491221070278</v>
      </c>
      <c r="K374">
        <f>AVERAGE($D$2:$D$403)</f>
        <v>13.910463615920403</v>
      </c>
      <c r="L374">
        <f t="shared" si="68"/>
        <v>54.061261796491117</v>
      </c>
      <c r="M374">
        <f t="shared" si="69"/>
        <v>5.0721756682074556E-2</v>
      </c>
    </row>
    <row r="375" spans="1:13" x14ac:dyDescent="0.3">
      <c r="A375" s="3">
        <v>3016005</v>
      </c>
      <c r="B375" s="3">
        <v>32</v>
      </c>
      <c r="C375" s="3">
        <v>11.777469999999999</v>
      </c>
      <c r="D375" s="3">
        <v>17.411549999999998</v>
      </c>
      <c r="E375" s="3">
        <v>20</v>
      </c>
      <c r="F375" s="3">
        <v>25</v>
      </c>
      <c r="G375" s="3">
        <v>14.12</v>
      </c>
      <c r="H375">
        <f t="shared" si="65"/>
        <v>17.183265125752861</v>
      </c>
      <c r="I375">
        <f t="shared" si="66"/>
        <v>0.22828487424713728</v>
      </c>
      <c r="J375">
        <f t="shared" si="67"/>
        <v>0.22828487424713728</v>
      </c>
      <c r="K375">
        <f>AVERAGE($D$2:$D$403)</f>
        <v>13.910463615920403</v>
      </c>
      <c r="L375">
        <f t="shared" si="68"/>
        <v>12.257605868787538</v>
      </c>
      <c r="M375">
        <f t="shared" si="69"/>
        <v>5.2113983810031281E-2</v>
      </c>
    </row>
    <row r="376" spans="1:13" x14ac:dyDescent="0.3">
      <c r="A376" s="3">
        <v>3016005</v>
      </c>
      <c r="B376" s="3">
        <v>33</v>
      </c>
      <c r="C376" s="3">
        <v>6.5890149999999998</v>
      </c>
      <c r="D376" s="3">
        <v>10.50423</v>
      </c>
      <c r="E376" s="3">
        <v>20</v>
      </c>
      <c r="F376" s="3">
        <v>25</v>
      </c>
      <c r="G376" s="3">
        <v>14.12</v>
      </c>
      <c r="H376">
        <f t="shared" si="65"/>
        <v>9.6133373010130772</v>
      </c>
      <c r="I376">
        <f t="shared" si="66"/>
        <v>0.89089269898692258</v>
      </c>
      <c r="J376">
        <f t="shared" si="67"/>
        <v>0.89089269898692258</v>
      </c>
      <c r="K376">
        <f>AVERAGE($D$2:$D$403)</f>
        <v>13.910463615920403</v>
      </c>
      <c r="L376">
        <f t="shared" si="68"/>
        <v>11.602427446226184</v>
      </c>
      <c r="M376">
        <f t="shared" si="69"/>
        <v>0.79368980110820342</v>
      </c>
    </row>
    <row r="377" spans="1:13" x14ac:dyDescent="0.3">
      <c r="A377" s="3">
        <v>3016005</v>
      </c>
      <c r="B377" s="3">
        <v>3</v>
      </c>
      <c r="C377" s="3">
        <v>12.57324</v>
      </c>
      <c r="D377" s="3">
        <v>17.761690000000002</v>
      </c>
      <c r="E377" s="3">
        <v>20</v>
      </c>
      <c r="F377" s="3">
        <v>25</v>
      </c>
      <c r="G377" s="3">
        <v>14.12</v>
      </c>
      <c r="H377">
        <f t="shared" ref="H377:H403" si="70">C377*EXP(-(128.94214-5.97953*G377)*(1/(F377^1.0767)-1/(E377^1.0767)))</f>
        <v>18.344289258195598</v>
      </c>
      <c r="I377">
        <f t="shared" ref="I377:I403" si="71">D377-H377</f>
        <v>-0.58259925819559655</v>
      </c>
      <c r="J377">
        <f t="shared" si="67"/>
        <v>0.58259925819559655</v>
      </c>
      <c r="K377">
        <f>AVERAGE($D$2:$D$403)</f>
        <v>13.910463615920403</v>
      </c>
      <c r="L377">
        <f t="shared" ref="L377:L403" si="72">(D377-K377)^2</f>
        <v>14.831944661430821</v>
      </c>
      <c r="M377">
        <f t="shared" si="69"/>
        <v>0.33942189565005937</v>
      </c>
    </row>
    <row r="378" spans="1:13" x14ac:dyDescent="0.3">
      <c r="A378" s="3">
        <v>3016005</v>
      </c>
      <c r="B378" s="3">
        <v>29</v>
      </c>
      <c r="C378" s="3">
        <v>3.596902</v>
      </c>
      <c r="D378" s="3">
        <v>8.0532400000000006</v>
      </c>
      <c r="E378" s="3">
        <v>20</v>
      </c>
      <c r="F378" s="3">
        <v>25</v>
      </c>
      <c r="G378" s="3">
        <v>14.12</v>
      </c>
      <c r="H378">
        <f t="shared" si="70"/>
        <v>5.2478605929245177</v>
      </c>
      <c r="I378">
        <f t="shared" si="71"/>
        <v>2.8053794070754829</v>
      </c>
      <c r="J378">
        <f t="shared" ref="J378:J403" si="73">ABS(I378)</f>
        <v>2.8053794070754829</v>
      </c>
      <c r="K378">
        <f>AVERAGE($D$2:$D$403)</f>
        <v>13.910463615920403</v>
      </c>
      <c r="L378">
        <f t="shared" si="72"/>
        <v>34.307068486895673</v>
      </c>
      <c r="M378">
        <f t="shared" ref="M378:M403" si="74">I378^2</f>
        <v>7.8701536176431883</v>
      </c>
    </row>
    <row r="379" spans="1:13" x14ac:dyDescent="0.3">
      <c r="A379" s="3">
        <v>3016005</v>
      </c>
      <c r="B379" s="3">
        <v>27</v>
      </c>
      <c r="C379" s="3">
        <v>14.642250000000001</v>
      </c>
      <c r="D379" s="3">
        <v>20.46733</v>
      </c>
      <c r="E379" s="3">
        <v>20</v>
      </c>
      <c r="F379" s="3">
        <v>25</v>
      </c>
      <c r="G379" s="3">
        <v>14.12</v>
      </c>
      <c r="H379">
        <f t="shared" si="70"/>
        <v>21.362963674503511</v>
      </c>
      <c r="I379">
        <f t="shared" si="71"/>
        <v>-0.89563367450351095</v>
      </c>
      <c r="J379">
        <f t="shared" si="73"/>
        <v>0.89563367450351095</v>
      </c>
      <c r="K379">
        <f>AVERAGE($D$2:$D$403)</f>
        <v>13.910463615920403</v>
      </c>
      <c r="L379">
        <f t="shared" si="72"/>
        <v>42.992496778673058</v>
      </c>
      <c r="M379">
        <f t="shared" si="74"/>
        <v>0.802159678904661</v>
      </c>
    </row>
    <row r="380" spans="1:13" x14ac:dyDescent="0.3">
      <c r="A380" s="3">
        <v>3016005</v>
      </c>
      <c r="B380" s="3">
        <v>43</v>
      </c>
      <c r="C380" s="3">
        <v>5.7295780000000001</v>
      </c>
      <c r="D380" s="3">
        <v>8.5625359999999997</v>
      </c>
      <c r="E380" s="3">
        <v>20</v>
      </c>
      <c r="F380" s="3">
        <v>25</v>
      </c>
      <c r="G380" s="3">
        <v>14.12</v>
      </c>
      <c r="H380">
        <f t="shared" si="70"/>
        <v>8.3594233594040848</v>
      </c>
      <c r="I380">
        <f t="shared" si="71"/>
        <v>0.20311264059591494</v>
      </c>
      <c r="J380">
        <f t="shared" si="73"/>
        <v>0.20311264059591494</v>
      </c>
      <c r="K380">
        <f>AVERAGE($D$2:$D$403)</f>
        <v>13.910463615920403</v>
      </c>
      <c r="L380">
        <f t="shared" si="72"/>
        <v>28.600329785124085</v>
      </c>
      <c r="M380">
        <f t="shared" si="74"/>
        <v>4.1254744769845315E-2</v>
      </c>
    </row>
    <row r="381" spans="1:13" x14ac:dyDescent="0.3">
      <c r="A381" s="3">
        <v>3016005</v>
      </c>
      <c r="B381" s="3">
        <v>14</v>
      </c>
      <c r="C381" s="3">
        <v>9.4856350000000003</v>
      </c>
      <c r="D381" s="3">
        <v>13.49634</v>
      </c>
      <c r="E381" s="3">
        <v>20</v>
      </c>
      <c r="F381" s="3">
        <v>25</v>
      </c>
      <c r="G381" s="3">
        <v>14.12</v>
      </c>
      <c r="H381">
        <f t="shared" si="70"/>
        <v>13.83949023781175</v>
      </c>
      <c r="I381">
        <f t="shared" si="71"/>
        <v>-0.34315023781175036</v>
      </c>
      <c r="J381">
        <f t="shared" si="73"/>
        <v>0.34315023781175036</v>
      </c>
      <c r="K381">
        <f>AVERAGE($D$2:$D$403)</f>
        <v>13.910463615920403</v>
      </c>
      <c r="L381">
        <f t="shared" si="72"/>
        <v>0.17149836926298923</v>
      </c>
      <c r="M381">
        <f t="shared" si="74"/>
        <v>0.11775208571026083</v>
      </c>
    </row>
    <row r="382" spans="1:13" x14ac:dyDescent="0.3">
      <c r="A382" s="3">
        <v>3016005</v>
      </c>
      <c r="B382" s="3">
        <v>24</v>
      </c>
      <c r="C382" s="3">
        <v>12.286759999999999</v>
      </c>
      <c r="D382" s="3">
        <v>18.079999999999998</v>
      </c>
      <c r="E382" s="3">
        <v>20</v>
      </c>
      <c r="F382" s="3">
        <v>25</v>
      </c>
      <c r="G382" s="3">
        <v>14.12</v>
      </c>
      <c r="H382">
        <f t="shared" si="70"/>
        <v>17.926316485331334</v>
      </c>
      <c r="I382">
        <f t="shared" si="71"/>
        <v>0.15368351466866415</v>
      </c>
      <c r="J382">
        <f t="shared" si="73"/>
        <v>0.15368351466866415</v>
      </c>
      <c r="K382">
        <f>AVERAGE($D$2:$D$403)</f>
        <v>13.910463615920403</v>
      </c>
      <c r="L382">
        <f t="shared" si="72"/>
        <v>17.38503365816355</v>
      </c>
      <c r="M382">
        <f t="shared" si="74"/>
        <v>2.3618622680913508E-2</v>
      </c>
    </row>
    <row r="383" spans="1:13" x14ac:dyDescent="0.3">
      <c r="A383" s="3">
        <v>3016005</v>
      </c>
      <c r="B383" s="3">
        <v>42</v>
      </c>
      <c r="C383" s="3">
        <v>9.2946489999999997</v>
      </c>
      <c r="D383" s="3">
        <v>13.56</v>
      </c>
      <c r="E383" s="3">
        <v>20</v>
      </c>
      <c r="F383" s="3">
        <v>25</v>
      </c>
      <c r="G383" s="3">
        <v>14.12</v>
      </c>
      <c r="H383">
        <f t="shared" si="70"/>
        <v>13.560842695231972</v>
      </c>
      <c r="I383">
        <f t="shared" si="71"/>
        <v>-8.4269523197200158E-4</v>
      </c>
      <c r="J383">
        <f t="shared" si="73"/>
        <v>8.4269523197200158E-4</v>
      </c>
      <c r="K383">
        <f>AVERAGE($D$2:$D$403)</f>
        <v>13.910463615920403</v>
      </c>
      <c r="L383">
        <f t="shared" si="72"/>
        <v>0.12282474608400319</v>
      </c>
      <c r="M383">
        <f t="shared" si="74"/>
        <v>7.1013525398834554E-7</v>
      </c>
    </row>
    <row r="384" spans="1:13" x14ac:dyDescent="0.3">
      <c r="A384" s="3">
        <v>3016005</v>
      </c>
      <c r="B384" s="3">
        <v>38</v>
      </c>
      <c r="C384" s="3">
        <v>11.58648</v>
      </c>
      <c r="D384" s="3">
        <v>17.761690000000002</v>
      </c>
      <c r="E384" s="3">
        <v>20</v>
      </c>
      <c r="F384" s="3">
        <v>25</v>
      </c>
      <c r="G384" s="3">
        <v>14.12</v>
      </c>
      <c r="H384">
        <f t="shared" si="70"/>
        <v>16.904611747194686</v>
      </c>
      <c r="I384">
        <f t="shared" si="71"/>
        <v>0.8570782528053158</v>
      </c>
      <c r="J384">
        <f t="shared" si="73"/>
        <v>0.8570782528053158</v>
      </c>
      <c r="K384">
        <f>AVERAGE($D$2:$D$403)</f>
        <v>13.910463615920403</v>
      </c>
      <c r="L384">
        <f t="shared" si="72"/>
        <v>14.831944661430821</v>
      </c>
      <c r="M384">
        <f t="shared" si="74"/>
        <v>0.73458313143181286</v>
      </c>
    </row>
    <row r="385" spans="1:13" x14ac:dyDescent="0.3">
      <c r="A385" s="3">
        <v>3016005</v>
      </c>
      <c r="B385" s="3">
        <v>59</v>
      </c>
      <c r="C385" s="3">
        <v>13.75099</v>
      </c>
      <c r="D385" s="3">
        <v>19.67155</v>
      </c>
      <c r="E385" s="3">
        <v>20</v>
      </c>
      <c r="F385" s="3">
        <v>25</v>
      </c>
      <c r="G385" s="3">
        <v>14.12</v>
      </c>
      <c r="H385">
        <f t="shared" si="70"/>
        <v>20.062620147754682</v>
      </c>
      <c r="I385">
        <f t="shared" si="71"/>
        <v>-0.3910701477546823</v>
      </c>
      <c r="J385">
        <f t="shared" si="73"/>
        <v>0.3910701477546823</v>
      </c>
      <c r="K385">
        <f>AVERAGE($D$2:$D$403)</f>
        <v>13.910463615920403</v>
      </c>
      <c r="L385">
        <f t="shared" si="72"/>
        <v>33.190116324827329</v>
      </c>
      <c r="M385">
        <f t="shared" si="74"/>
        <v>0.15293586046486904</v>
      </c>
    </row>
    <row r="386" spans="1:13" x14ac:dyDescent="0.3">
      <c r="A386" s="3">
        <v>3016005</v>
      </c>
      <c r="B386" s="3">
        <v>39</v>
      </c>
      <c r="C386" s="3">
        <v>12.09578</v>
      </c>
      <c r="D386" s="3">
        <v>18.621130000000001</v>
      </c>
      <c r="E386" s="3">
        <v>20</v>
      </c>
      <c r="F386" s="3">
        <v>25</v>
      </c>
      <c r="G386" s="3">
        <v>14.12</v>
      </c>
      <c r="H386">
        <f t="shared" si="70"/>
        <v>17.647677696719153</v>
      </c>
      <c r="I386">
        <f t="shared" si="71"/>
        <v>0.97345230328084753</v>
      </c>
      <c r="J386">
        <f t="shared" si="73"/>
        <v>0.97345230328084753</v>
      </c>
      <c r="K386">
        <f>AVERAGE($D$2:$D$403)</f>
        <v>13.910463615920403</v>
      </c>
      <c r="L386">
        <f t="shared" si="72"/>
        <v>22.190377782097556</v>
      </c>
      <c r="M386">
        <f t="shared" si="74"/>
        <v>0.94760938676278716</v>
      </c>
    </row>
    <row r="387" spans="1:13" x14ac:dyDescent="0.3">
      <c r="A387" s="3">
        <v>3016005</v>
      </c>
      <c r="B387" s="3">
        <v>9</v>
      </c>
      <c r="C387" s="3">
        <v>14.769579999999999</v>
      </c>
      <c r="D387" s="3">
        <v>20.053519999999999</v>
      </c>
      <c r="E387" s="3">
        <v>20</v>
      </c>
      <c r="F387" s="3">
        <v>25</v>
      </c>
      <c r="G387" s="3">
        <v>14.12</v>
      </c>
      <c r="H387">
        <f t="shared" si="70"/>
        <v>21.548737456857623</v>
      </c>
      <c r="I387">
        <f t="shared" si="71"/>
        <v>-1.495217456857624</v>
      </c>
      <c r="J387">
        <f t="shared" si="73"/>
        <v>1.495217456857624</v>
      </c>
      <c r="K387">
        <f>AVERAGE($D$2:$D$403)</f>
        <v>13.910463615920403</v>
      </c>
      <c r="L387">
        <f t="shared" si="72"/>
        <v>37.737141737981084</v>
      </c>
      <c r="M387">
        <f t="shared" si="74"/>
        <v>2.2356752432917806</v>
      </c>
    </row>
    <row r="388" spans="1:13" x14ac:dyDescent="0.3">
      <c r="A388" s="3">
        <v>3016005</v>
      </c>
      <c r="B388" s="3">
        <v>44</v>
      </c>
      <c r="C388" s="3">
        <v>7.2892970000000004</v>
      </c>
      <c r="D388" s="3">
        <v>10.82254</v>
      </c>
      <c r="E388" s="3">
        <v>20</v>
      </c>
      <c r="F388" s="3">
        <v>25</v>
      </c>
      <c r="G388" s="3">
        <v>14.12</v>
      </c>
      <c r="H388">
        <f t="shared" si="70"/>
        <v>10.635044957138923</v>
      </c>
      <c r="I388">
        <f t="shared" si="71"/>
        <v>0.18749504286107666</v>
      </c>
      <c r="J388">
        <f t="shared" si="73"/>
        <v>0.18749504286107666</v>
      </c>
      <c r="K388">
        <f>AVERAGE($D$2:$D$403)</f>
        <v>13.910463615920403</v>
      </c>
      <c r="L388">
        <f t="shared" si="72"/>
        <v>9.5352722577589351</v>
      </c>
      <c r="M388">
        <f t="shared" si="74"/>
        <v>3.5154391097476971E-2</v>
      </c>
    </row>
    <row r="389" spans="1:13" x14ac:dyDescent="0.3">
      <c r="A389" s="3">
        <v>3016005</v>
      </c>
      <c r="B389" s="3">
        <v>23</v>
      </c>
      <c r="C389" s="3">
        <v>7.7985920000000002</v>
      </c>
      <c r="D389" s="3">
        <v>12.31859</v>
      </c>
      <c r="E389" s="3">
        <v>20</v>
      </c>
      <c r="F389" s="3">
        <v>25</v>
      </c>
      <c r="G389" s="3">
        <v>14.12</v>
      </c>
      <c r="H389">
        <f t="shared" si="70"/>
        <v>11.378103611690394</v>
      </c>
      <c r="I389">
        <f t="shared" si="71"/>
        <v>0.94048638830960662</v>
      </c>
      <c r="J389">
        <f t="shared" si="73"/>
        <v>0.94048638830960662</v>
      </c>
      <c r="K389">
        <f>AVERAGE($D$2:$D$403)</f>
        <v>13.910463615920403</v>
      </c>
      <c r="L389">
        <f t="shared" si="72"/>
        <v>2.5340616090634964</v>
      </c>
      <c r="M389">
        <f t="shared" si="74"/>
        <v>0.88451464659564816</v>
      </c>
    </row>
    <row r="390" spans="1:13" x14ac:dyDescent="0.3">
      <c r="A390" s="3">
        <v>3016005</v>
      </c>
      <c r="B390" s="3">
        <v>36</v>
      </c>
      <c r="C390" s="3">
        <v>10.34507</v>
      </c>
      <c r="D390" s="3">
        <v>14.38761</v>
      </c>
      <c r="E390" s="3">
        <v>20</v>
      </c>
      <c r="F390" s="3">
        <v>25</v>
      </c>
      <c r="G390" s="3">
        <v>14.12</v>
      </c>
      <c r="H390">
        <f t="shared" si="70"/>
        <v>15.093401261431543</v>
      </c>
      <c r="I390">
        <f t="shared" si="71"/>
        <v>-0.70579126143154269</v>
      </c>
      <c r="J390">
        <f t="shared" si="73"/>
        <v>0.70579126143154269</v>
      </c>
      <c r="K390">
        <f>AVERAGE($D$2:$D$403)</f>
        <v>13.910463615920403</v>
      </c>
      <c r="L390">
        <f t="shared" si="72"/>
        <v>0.22766867184023501</v>
      </c>
      <c r="M390">
        <f t="shared" si="74"/>
        <v>0.49814130471312823</v>
      </c>
    </row>
    <row r="391" spans="1:13" x14ac:dyDescent="0.3">
      <c r="A391" s="3">
        <v>3016005</v>
      </c>
      <c r="B391" s="3">
        <v>8</v>
      </c>
      <c r="C391" s="3">
        <v>11.618309999999999</v>
      </c>
      <c r="D391" s="3">
        <v>15.34254</v>
      </c>
      <c r="E391" s="3">
        <v>20</v>
      </c>
      <c r="F391" s="3">
        <v>25</v>
      </c>
      <c r="G391" s="3">
        <v>14.12</v>
      </c>
      <c r="H391">
        <f t="shared" si="70"/>
        <v>16.951051545296718</v>
      </c>
      <c r="I391">
        <f t="shared" si="71"/>
        <v>-1.608511545296718</v>
      </c>
      <c r="J391">
        <f t="shared" si="73"/>
        <v>1.608511545296718</v>
      </c>
      <c r="K391">
        <f>AVERAGE($D$2:$D$403)</f>
        <v>13.910463615920403</v>
      </c>
      <c r="L391">
        <f t="shared" si="72"/>
        <v>2.0508427698384932</v>
      </c>
      <c r="M391">
        <f t="shared" si="74"/>
        <v>2.5873093913528358</v>
      </c>
    </row>
    <row r="392" spans="1:13" x14ac:dyDescent="0.3">
      <c r="A392" s="3">
        <v>3016005</v>
      </c>
      <c r="B392" s="3">
        <v>41</v>
      </c>
      <c r="C392" s="3">
        <v>3.8197190000000001</v>
      </c>
      <c r="D392" s="3">
        <v>8.9445080000000008</v>
      </c>
      <c r="E392" s="3">
        <v>20</v>
      </c>
      <c r="F392" s="3">
        <v>25</v>
      </c>
      <c r="G392" s="3">
        <v>14.12</v>
      </c>
      <c r="H392">
        <f t="shared" si="70"/>
        <v>5.5729493926009237</v>
      </c>
      <c r="I392">
        <f t="shared" si="71"/>
        <v>3.3715586073990771</v>
      </c>
      <c r="J392">
        <f t="shared" si="73"/>
        <v>3.3715586073990771</v>
      </c>
      <c r="K392">
        <f>AVERAGE($D$2:$D$403)</f>
        <v>13.910463615920403</v>
      </c>
      <c r="L392">
        <f t="shared" si="72"/>
        <v>24.66071517929138</v>
      </c>
      <c r="M392">
        <f t="shared" si="74"/>
        <v>11.367407443126805</v>
      </c>
    </row>
    <row r="393" spans="1:13" x14ac:dyDescent="0.3">
      <c r="A393" s="3">
        <v>3016005</v>
      </c>
      <c r="B393" s="3">
        <v>53</v>
      </c>
      <c r="C393" s="3">
        <v>10.09042</v>
      </c>
      <c r="D393" s="3">
        <v>12.92338</v>
      </c>
      <c r="E393" s="3">
        <v>20</v>
      </c>
      <c r="F393" s="3">
        <v>25</v>
      </c>
      <c r="G393" s="3">
        <v>14.12</v>
      </c>
      <c r="H393">
        <f t="shared" si="70"/>
        <v>14.721868286669309</v>
      </c>
      <c r="I393">
        <f t="shared" si="71"/>
        <v>-1.7984882866693095</v>
      </c>
      <c r="J393">
        <f t="shared" si="73"/>
        <v>1.7984882866693095</v>
      </c>
      <c r="K393">
        <f>AVERAGE($D$2:$D$403)</f>
        <v>13.910463615920403</v>
      </c>
      <c r="L393">
        <f t="shared" si="72"/>
        <v>0.97433406481849738</v>
      </c>
      <c r="M393">
        <f t="shared" si="74"/>
        <v>3.2345601172867084</v>
      </c>
    </row>
    <row r="394" spans="1:13" x14ac:dyDescent="0.3">
      <c r="A394" s="3">
        <v>3016005</v>
      </c>
      <c r="B394" s="3">
        <v>35</v>
      </c>
      <c r="C394" s="3">
        <v>8.2760569999999998</v>
      </c>
      <c r="D394" s="3">
        <v>13.71916</v>
      </c>
      <c r="E394" s="3">
        <v>20</v>
      </c>
      <c r="F394" s="3">
        <v>25</v>
      </c>
      <c r="G394" s="3">
        <v>14.12</v>
      </c>
      <c r="H394">
        <f t="shared" si="70"/>
        <v>12.074722468139834</v>
      </c>
      <c r="I394">
        <f t="shared" si="71"/>
        <v>1.6444375318601665</v>
      </c>
      <c r="J394">
        <f t="shared" si="73"/>
        <v>1.6444375318601665</v>
      </c>
      <c r="K394">
        <f>AVERAGE($D$2:$D$403)</f>
        <v>13.910463615920403</v>
      </c>
      <c r="L394">
        <f t="shared" si="72"/>
        <v>3.6597073464220774E-2</v>
      </c>
      <c r="M394">
        <f t="shared" si="74"/>
        <v>2.7041747961903559</v>
      </c>
    </row>
    <row r="395" spans="1:13" x14ac:dyDescent="0.3">
      <c r="A395" s="3">
        <v>3016005</v>
      </c>
      <c r="B395" s="3">
        <v>46</v>
      </c>
      <c r="C395" s="3">
        <v>5.5704229999999999</v>
      </c>
      <c r="D395" s="3">
        <v>11.23634</v>
      </c>
      <c r="E395" s="3">
        <v>20</v>
      </c>
      <c r="F395" s="3">
        <v>25</v>
      </c>
      <c r="G395" s="3">
        <v>14.12</v>
      </c>
      <c r="H395">
        <f t="shared" si="70"/>
        <v>8.1272170739209386</v>
      </c>
      <c r="I395">
        <f t="shared" si="71"/>
        <v>3.1091229260790616</v>
      </c>
      <c r="J395">
        <f t="shared" si="73"/>
        <v>3.1091229260790616</v>
      </c>
      <c r="K395">
        <f>AVERAGE($D$2:$D$403)</f>
        <v>13.910463615920403</v>
      </c>
      <c r="L395">
        <f t="shared" si="72"/>
        <v>7.1509371132232085</v>
      </c>
      <c r="M395">
        <f t="shared" si="74"/>
        <v>9.6666453694704266</v>
      </c>
    </row>
    <row r="396" spans="1:13" x14ac:dyDescent="0.3">
      <c r="A396" s="3">
        <v>3016005</v>
      </c>
      <c r="B396" s="3">
        <v>58</v>
      </c>
      <c r="C396" s="3">
        <v>12.541410000000001</v>
      </c>
      <c r="D396" s="3">
        <v>17.920850000000002</v>
      </c>
      <c r="E396" s="3">
        <v>20</v>
      </c>
      <c r="F396" s="3">
        <v>25</v>
      </c>
      <c r="G396" s="3">
        <v>14.12</v>
      </c>
      <c r="H396">
        <f t="shared" si="70"/>
        <v>18.29784946009357</v>
      </c>
      <c r="I396">
        <f t="shared" si="71"/>
        <v>-0.37699946009356822</v>
      </c>
      <c r="J396">
        <f t="shared" si="73"/>
        <v>0.37699946009356822</v>
      </c>
      <c r="K396">
        <f>AVERAGE($D$2:$D$403)</f>
        <v>13.910463615920403</v>
      </c>
      <c r="L396">
        <f t="shared" si="72"/>
        <v>16.083198949611038</v>
      </c>
      <c r="M396">
        <f t="shared" si="74"/>
        <v>0.14212859291084193</v>
      </c>
    </row>
    <row r="397" spans="1:13" x14ac:dyDescent="0.3">
      <c r="A397" s="3">
        <v>3016005</v>
      </c>
      <c r="B397" s="3">
        <v>56</v>
      </c>
      <c r="C397" s="3">
        <v>11.23634</v>
      </c>
      <c r="D397" s="3">
        <v>16.392959999999999</v>
      </c>
      <c r="E397" s="3">
        <v>20</v>
      </c>
      <c r="F397" s="3">
        <v>25</v>
      </c>
      <c r="G397" s="3">
        <v>14.12</v>
      </c>
      <c r="H397">
        <f t="shared" si="70"/>
        <v>16.393759378126365</v>
      </c>
      <c r="I397">
        <f t="shared" si="71"/>
        <v>-7.9937812636643457E-4</v>
      </c>
      <c r="J397">
        <f t="shared" si="73"/>
        <v>7.9937812636643457E-4</v>
      </c>
      <c r="K397">
        <f>AVERAGE($D$2:$D$403)</f>
        <v>13.910463615920403</v>
      </c>
      <c r="L397">
        <f t="shared" si="72"/>
        <v>6.1627882969682686</v>
      </c>
      <c r="M397">
        <f t="shared" si="74"/>
        <v>6.3900538891311147E-7</v>
      </c>
    </row>
    <row r="398" spans="1:13" x14ac:dyDescent="0.3">
      <c r="A398" s="3">
        <v>3016005</v>
      </c>
      <c r="B398" s="3">
        <v>54</v>
      </c>
      <c r="C398" s="3">
        <v>13.27352</v>
      </c>
      <c r="D398" s="3">
        <v>18.33465</v>
      </c>
      <c r="E398" s="3">
        <v>20</v>
      </c>
      <c r="F398" s="3">
        <v>25</v>
      </c>
      <c r="G398" s="3">
        <v>14.12</v>
      </c>
      <c r="H398">
        <f t="shared" si="70"/>
        <v>19.365993996332243</v>
      </c>
      <c r="I398">
        <f t="shared" si="71"/>
        <v>-1.0313439963322431</v>
      </c>
      <c r="J398">
        <f t="shared" si="73"/>
        <v>1.0313439963322431</v>
      </c>
      <c r="K398">
        <f>AVERAGE($D$2:$D$403)</f>
        <v>13.910463615920403</v>
      </c>
      <c r="L398">
        <f t="shared" si="72"/>
        <v>19.573425161075303</v>
      </c>
      <c r="M398">
        <f t="shared" si="74"/>
        <v>1.0636704387705618</v>
      </c>
    </row>
    <row r="399" spans="1:13" x14ac:dyDescent="0.3">
      <c r="A399" s="3">
        <v>3016005</v>
      </c>
      <c r="B399" s="3">
        <v>52</v>
      </c>
      <c r="C399" s="3">
        <v>10.82254</v>
      </c>
      <c r="D399" s="3">
        <v>14.960559999999999</v>
      </c>
      <c r="E399" s="3">
        <v>20</v>
      </c>
      <c r="F399" s="3">
        <v>25</v>
      </c>
      <c r="G399" s="3">
        <v>14.12</v>
      </c>
      <c r="H399">
        <f t="shared" si="70"/>
        <v>15.790027412853981</v>
      </c>
      <c r="I399">
        <f t="shared" si="71"/>
        <v>-0.8294674128539814</v>
      </c>
      <c r="J399">
        <f t="shared" si="73"/>
        <v>0.8294674128539814</v>
      </c>
      <c r="K399">
        <f>AVERAGE($D$2:$D$403)</f>
        <v>13.910463615920403</v>
      </c>
      <c r="L399">
        <f t="shared" si="72"/>
        <v>1.1027024158570435</v>
      </c>
      <c r="M399">
        <f t="shared" si="74"/>
        <v>0.68801618898667727</v>
      </c>
    </row>
    <row r="400" spans="1:13" x14ac:dyDescent="0.3">
      <c r="A400" s="3">
        <v>3016005</v>
      </c>
      <c r="B400" s="3">
        <v>50</v>
      </c>
      <c r="C400" s="3">
        <v>13.528169999999999</v>
      </c>
      <c r="D400" s="3">
        <v>21.708729999999999</v>
      </c>
      <c r="E400" s="3">
        <v>20</v>
      </c>
      <c r="F400" s="3">
        <v>25</v>
      </c>
      <c r="G400" s="3">
        <v>14.12</v>
      </c>
      <c r="H400">
        <f t="shared" si="70"/>
        <v>19.737526971094479</v>
      </c>
      <c r="I400">
        <f t="shared" si="71"/>
        <v>1.9712030289055207</v>
      </c>
      <c r="J400">
        <f t="shared" si="73"/>
        <v>1.9712030289055207</v>
      </c>
      <c r="K400">
        <f>AVERAGE($D$2:$D$403)</f>
        <v>13.910463615920403</v>
      </c>
      <c r="L400">
        <f t="shared" si="72"/>
        <v>60.812958597065865</v>
      </c>
      <c r="M400">
        <f t="shared" si="74"/>
        <v>3.8856413811662991</v>
      </c>
    </row>
    <row r="401" spans="1:13" x14ac:dyDescent="0.3">
      <c r="A401" s="3">
        <v>3016005</v>
      </c>
      <c r="B401" s="3">
        <v>5</v>
      </c>
      <c r="C401" s="3">
        <v>14.38761</v>
      </c>
      <c r="D401" s="3">
        <v>18.239159999999998</v>
      </c>
      <c r="E401" s="3">
        <v>20</v>
      </c>
      <c r="F401" s="3">
        <v>25</v>
      </c>
      <c r="G401" s="3">
        <v>14.12</v>
      </c>
      <c r="H401">
        <f t="shared" si="70"/>
        <v>20.99144528968727</v>
      </c>
      <c r="I401">
        <f t="shared" si="71"/>
        <v>-2.752285289687272</v>
      </c>
      <c r="J401">
        <f t="shared" si="73"/>
        <v>2.752285289687272</v>
      </c>
      <c r="K401">
        <f>AVERAGE($D$2:$D$403)</f>
        <v>13.910463615920403</v>
      </c>
      <c r="L401">
        <f t="shared" si="72"/>
        <v>18.737612385543766</v>
      </c>
      <c r="M401">
        <f t="shared" si="74"/>
        <v>7.5750743158289513</v>
      </c>
    </row>
    <row r="402" spans="1:13" x14ac:dyDescent="0.3">
      <c r="A402" s="3">
        <v>3016005</v>
      </c>
      <c r="B402" s="3">
        <v>49</v>
      </c>
      <c r="C402" s="3">
        <v>7.7985920000000002</v>
      </c>
      <c r="D402" s="3">
        <v>10.40873</v>
      </c>
      <c r="E402" s="3">
        <v>20</v>
      </c>
      <c r="F402" s="3">
        <v>25</v>
      </c>
      <c r="G402" s="3">
        <v>14.12</v>
      </c>
      <c r="H402">
        <f t="shared" si="70"/>
        <v>11.378103611690394</v>
      </c>
      <c r="I402">
        <f t="shared" si="71"/>
        <v>-0.96937361169039349</v>
      </c>
      <c r="J402">
        <f t="shared" si="73"/>
        <v>0.96937361169039349</v>
      </c>
      <c r="K402">
        <f>AVERAGE($D$2:$D$403)</f>
        <v>13.910463615920403</v>
      </c>
      <c r="L402">
        <f t="shared" si="72"/>
        <v>12.262138316866977</v>
      </c>
      <c r="M402">
        <f t="shared" si="74"/>
        <v>0.9396851990416778</v>
      </c>
    </row>
    <row r="403" spans="1:13" x14ac:dyDescent="0.3">
      <c r="A403" s="3">
        <v>3016005</v>
      </c>
      <c r="B403" s="3">
        <v>48</v>
      </c>
      <c r="C403" s="3">
        <v>7.7030989999999999</v>
      </c>
      <c r="D403" s="3">
        <v>12.76423</v>
      </c>
      <c r="E403" s="3">
        <v>20</v>
      </c>
      <c r="F403" s="3">
        <v>25</v>
      </c>
      <c r="G403" s="3">
        <v>14.12</v>
      </c>
      <c r="H403">
        <f t="shared" si="70"/>
        <v>11.238779840400506</v>
      </c>
      <c r="I403">
        <f t="shared" si="71"/>
        <v>1.5254501595994938</v>
      </c>
      <c r="J403">
        <f t="shared" si="73"/>
        <v>1.5254501595994938</v>
      </c>
      <c r="K403">
        <f>AVERAGE($D$2:$D$403)</f>
        <v>13.910463615920403</v>
      </c>
      <c r="L403">
        <f t="shared" si="72"/>
        <v>1.3138515022659623</v>
      </c>
      <c r="M403">
        <f t="shared" si="74"/>
        <v>2.3269981894221212</v>
      </c>
    </row>
    <row r="404" spans="1:13" x14ac:dyDescent="0.3">
      <c r="H404" s="5" t="s">
        <v>12</v>
      </c>
      <c r="I404" s="5">
        <f>AVERAGE(I2:I403)</f>
        <v>0.69444377023935011</v>
      </c>
      <c r="J404" s="5">
        <f>AVERAGE(J2:J403)</f>
        <v>1.7506507966016889</v>
      </c>
    </row>
    <row r="405" spans="1:13" x14ac:dyDescent="0.3">
      <c r="H405" s="5" t="s">
        <v>13</v>
      </c>
      <c r="I405" s="5">
        <f>_xlfn.PERCENTILE.EXC(I2:I403,0.05)</f>
        <v>-2.4981380348002027</v>
      </c>
      <c r="J405" s="5"/>
    </row>
    <row r="406" spans="1:13" x14ac:dyDescent="0.3">
      <c r="H406" s="5" t="s">
        <v>14</v>
      </c>
      <c r="I406" s="5">
        <f>_xlfn.PERCENTILE.EXC(I2:I403,0.5)</f>
        <v>0.40967864000619381</v>
      </c>
      <c r="J406" s="5"/>
    </row>
    <row r="407" spans="1:13" x14ac:dyDescent="0.3">
      <c r="H407" s="5" t="s">
        <v>15</v>
      </c>
      <c r="I407" s="5">
        <f>_xlfn.PERCENTILE.EXC(I2:I403,0.95)</f>
        <v>4.8044429359870913</v>
      </c>
      <c r="J407" s="5"/>
    </row>
  </sheetData>
  <autoFilter ref="A1:G407" xr:uid="{84A89591-431F-40A5-92A6-0F1D4D5EC9BF}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3AA5B-B2C8-4B74-B9D2-46AD5DDB202C}">
  <dimension ref="A1:N407"/>
  <sheetViews>
    <sheetView topLeftCell="A383" workbookViewId="0">
      <selection activeCell="N2" sqref="N2"/>
    </sheetView>
  </sheetViews>
  <sheetFormatPr defaultRowHeight="14.4" x14ac:dyDescent="0.3"/>
  <cols>
    <col min="9" max="9" width="9.5546875" customWidth="1"/>
    <col min="10" max="10" width="11" bestFit="1" customWidth="1"/>
    <col min="12" max="12" width="12" bestFit="1" customWidth="1"/>
    <col min="13" max="13" width="11.21875" bestFit="1" customWidth="1"/>
    <col min="14" max="14" width="12" bestFit="1" customWidth="1"/>
  </cols>
  <sheetData>
    <row r="1" spans="1:14" x14ac:dyDescent="0.3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2</v>
      </c>
      <c r="H1" s="4" t="s">
        <v>36</v>
      </c>
      <c r="I1" s="4" t="s">
        <v>37</v>
      </c>
      <c r="J1" s="4" t="s">
        <v>38</v>
      </c>
      <c r="K1" s="4" t="s">
        <v>16</v>
      </c>
      <c r="L1" s="4" t="s">
        <v>18</v>
      </c>
      <c r="M1" s="4" t="s">
        <v>39</v>
      </c>
      <c r="N1" s="6" t="s">
        <v>40</v>
      </c>
    </row>
    <row r="2" spans="1:14" x14ac:dyDescent="0.3">
      <c r="A2" s="2">
        <v>3009002</v>
      </c>
      <c r="B2" s="2">
        <v>21</v>
      </c>
      <c r="C2" s="2">
        <v>12.1</v>
      </c>
      <c r="D2" s="2">
        <v>17.34789</v>
      </c>
      <c r="E2" s="2">
        <v>15</v>
      </c>
      <c r="F2" s="2">
        <v>21</v>
      </c>
      <c r="G2" s="2">
        <v>18.02</v>
      </c>
      <c r="H2">
        <f t="shared" ref="H2:H7" si="0">C2*EXP(-26.817468*(1/(F2^(-0.895811+0.11609*G2))-1/(E2^(-0.895811+0.11609*G2))))</f>
        <v>17.141087917022372</v>
      </c>
      <c r="I2">
        <f t="shared" ref="I2:I7" si="1">D2-H2</f>
        <v>0.20680208297762803</v>
      </c>
      <c r="J2">
        <f t="shared" ref="J2:J8" si="2">ABS(I2)</f>
        <v>0.20680208297762803</v>
      </c>
      <c r="K2">
        <f>AVERAGE($D$2:$D$403)</f>
        <v>13.910463615920403</v>
      </c>
      <c r="L2">
        <f t="shared" ref="L2:L7" si="3">(D2-K2)^2</f>
        <v>11.815900145966532</v>
      </c>
      <c r="M2">
        <f t="shared" ref="M2:M8" si="4">I2^2</f>
        <v>4.2767101523885749E-2</v>
      </c>
      <c r="N2" s="5">
        <f>1-SUM(M2:M4635)/SUM(L2:L4635)</f>
        <v>0.82640462128399728</v>
      </c>
    </row>
    <row r="3" spans="1:14" x14ac:dyDescent="0.3">
      <c r="A3" s="2">
        <v>3009002</v>
      </c>
      <c r="B3" s="2">
        <v>33</v>
      </c>
      <c r="C3" s="2">
        <v>13.3</v>
      </c>
      <c r="D3" s="2">
        <v>17.889019999999999</v>
      </c>
      <c r="E3" s="2">
        <v>15</v>
      </c>
      <c r="F3" s="2">
        <v>21</v>
      </c>
      <c r="G3" s="2">
        <v>18.02</v>
      </c>
      <c r="H3">
        <f t="shared" si="0"/>
        <v>18.841030520363432</v>
      </c>
      <c r="I3">
        <f t="shared" si="1"/>
        <v>-0.9520105203634337</v>
      </c>
      <c r="J3">
        <f t="shared" si="2"/>
        <v>0.9520105203634337</v>
      </c>
      <c r="K3">
        <f>AVERAGE($D$2:$D$403)</f>
        <v>13.910463615920403</v>
      </c>
      <c r="L3">
        <f t="shared" si="3"/>
        <v>15.828910901300508</v>
      </c>
      <c r="M3">
        <f t="shared" si="4"/>
        <v>0.90632403088265578</v>
      </c>
    </row>
    <row r="4" spans="1:14" x14ac:dyDescent="0.3">
      <c r="A4" s="2">
        <v>3009002</v>
      </c>
      <c r="B4" s="2">
        <v>10</v>
      </c>
      <c r="C4" s="2">
        <v>16.350000000000001</v>
      </c>
      <c r="D4" s="2">
        <v>24.22</v>
      </c>
      <c r="E4" s="2">
        <v>15</v>
      </c>
      <c r="F4" s="2">
        <v>21</v>
      </c>
      <c r="G4" s="2">
        <v>18.02</v>
      </c>
      <c r="H4">
        <f t="shared" si="0"/>
        <v>23.161717970521966</v>
      </c>
      <c r="I4">
        <f t="shared" si="1"/>
        <v>1.0582820294780326</v>
      </c>
      <c r="J4">
        <f t="shared" si="2"/>
        <v>1.0582820294780326</v>
      </c>
      <c r="K4">
        <f>AVERAGE($D$2:$D$403)</f>
        <v>13.910463615920403</v>
      </c>
      <c r="L4">
        <f t="shared" si="3"/>
        <v>106.28654045466099</v>
      </c>
      <c r="M4">
        <f t="shared" si="4"/>
        <v>1.1199608539161434</v>
      </c>
    </row>
    <row r="5" spans="1:14" x14ac:dyDescent="0.3">
      <c r="A5" s="2">
        <v>3009002</v>
      </c>
      <c r="B5" s="2">
        <v>15</v>
      </c>
      <c r="C5" s="2">
        <v>16.649999999999999</v>
      </c>
      <c r="D5" s="2">
        <v>23.65</v>
      </c>
      <c r="E5" s="2">
        <v>15</v>
      </c>
      <c r="F5" s="2">
        <v>21</v>
      </c>
      <c r="G5" s="2">
        <v>18.02</v>
      </c>
      <c r="H5">
        <f t="shared" si="0"/>
        <v>23.586703621357227</v>
      </c>
      <c r="I5">
        <f t="shared" si="1"/>
        <v>6.32963786427716E-2</v>
      </c>
      <c r="J5">
        <f t="shared" si="2"/>
        <v>6.32963786427716E-2</v>
      </c>
      <c r="K5">
        <f>AVERAGE($D$2:$D$403)</f>
        <v>13.910463615920403</v>
      </c>
      <c r="L5">
        <f t="shared" si="3"/>
        <v>94.858568976810247</v>
      </c>
      <c r="M5">
        <f t="shared" si="4"/>
        <v>4.0064315492891129E-3</v>
      </c>
    </row>
    <row r="6" spans="1:14" x14ac:dyDescent="0.3">
      <c r="A6" s="2">
        <v>3009002</v>
      </c>
      <c r="B6" s="2">
        <v>17</v>
      </c>
      <c r="C6" s="2">
        <v>14.7</v>
      </c>
      <c r="D6" s="2">
        <v>22.8</v>
      </c>
      <c r="E6" s="2">
        <v>15</v>
      </c>
      <c r="F6" s="2">
        <v>21</v>
      </c>
      <c r="G6" s="2">
        <v>18.02</v>
      </c>
      <c r="H6">
        <f t="shared" si="0"/>
        <v>20.824296890928004</v>
      </c>
      <c r="I6">
        <f t="shared" si="1"/>
        <v>1.975703109071997</v>
      </c>
      <c r="J6">
        <f t="shared" si="2"/>
        <v>1.975703109071997</v>
      </c>
      <c r="K6">
        <f>AVERAGE($D$2:$D$403)</f>
        <v>13.910463615920403</v>
      </c>
      <c r="L6">
        <f t="shared" si="3"/>
        <v>79.023857123874976</v>
      </c>
      <c r="M6">
        <f t="shared" si="4"/>
        <v>3.903402775196755</v>
      </c>
    </row>
    <row r="7" spans="1:14" x14ac:dyDescent="0.3">
      <c r="A7" s="2">
        <v>3009002</v>
      </c>
      <c r="B7" s="2">
        <v>2</v>
      </c>
      <c r="C7" s="2">
        <v>10.15</v>
      </c>
      <c r="D7" s="2">
        <v>19.899999999999999</v>
      </c>
      <c r="E7" s="2">
        <v>15</v>
      </c>
      <c r="F7" s="2">
        <v>21</v>
      </c>
      <c r="G7" s="2">
        <v>18.02</v>
      </c>
      <c r="H7">
        <f t="shared" si="0"/>
        <v>14.378681186593147</v>
      </c>
      <c r="I7">
        <f t="shared" si="1"/>
        <v>5.521318813406852</v>
      </c>
      <c r="J7">
        <f t="shared" si="2"/>
        <v>5.521318813406852</v>
      </c>
      <c r="K7">
        <f>AVERAGE($D$2:$D$403)</f>
        <v>13.910463615920403</v>
      </c>
      <c r="L7">
        <f t="shared" si="3"/>
        <v>35.87454609621328</v>
      </c>
      <c r="M7">
        <f t="shared" si="4"/>
        <v>30.484961439280447</v>
      </c>
    </row>
    <row r="8" spans="1:14" x14ac:dyDescent="0.3">
      <c r="A8" s="2">
        <v>3009002</v>
      </c>
      <c r="B8" s="2">
        <v>26</v>
      </c>
      <c r="C8" s="2">
        <v>13.85</v>
      </c>
      <c r="D8" s="2">
        <v>20.65831</v>
      </c>
      <c r="E8" s="2">
        <v>15</v>
      </c>
      <c r="F8" s="2">
        <v>21</v>
      </c>
      <c r="G8" s="2">
        <v>18.02</v>
      </c>
      <c r="H8">
        <f t="shared" ref="H8:H33" si="5">C8*EXP(-26.817468*(1/(F8^(-0.895811+0.11609*G8))-1/(E8^(-0.895811+0.11609*G8))))</f>
        <v>19.620170880228084</v>
      </c>
      <c r="I8">
        <f t="shared" ref="I8:I33" si="6">D8-H8</f>
        <v>1.0381391197719161</v>
      </c>
      <c r="J8">
        <f t="shared" si="2"/>
        <v>1.0381391197719161</v>
      </c>
      <c r="K8">
        <f>AVERAGE($D$2:$D$403)</f>
        <v>13.910463615920403</v>
      </c>
      <c r="L8">
        <f t="shared" ref="L8:L33" si="7">(D8-K8)^2</f>
        <v>45.533430823136101</v>
      </c>
      <c r="M8">
        <f t="shared" si="4"/>
        <v>1.0777328320008088</v>
      </c>
    </row>
    <row r="9" spans="1:14" x14ac:dyDescent="0.3">
      <c r="A9" s="2">
        <v>3009002</v>
      </c>
      <c r="B9" s="2">
        <v>1</v>
      </c>
      <c r="C9" s="2">
        <v>9.9499999999999993</v>
      </c>
      <c r="D9" s="2">
        <v>19.03</v>
      </c>
      <c r="E9" s="2">
        <v>15</v>
      </c>
      <c r="F9" s="2">
        <v>21</v>
      </c>
      <c r="G9" s="2">
        <v>18.02</v>
      </c>
      <c r="H9">
        <f t="shared" si="5"/>
        <v>14.095357419369634</v>
      </c>
      <c r="I9">
        <f t="shared" si="6"/>
        <v>4.9346425806303671</v>
      </c>
      <c r="J9">
        <f t="shared" ref="J9:J33" si="8">ABS(I9)</f>
        <v>4.9346425806303671</v>
      </c>
      <c r="K9">
        <f>AVERAGE($D$2:$D$403)</f>
        <v>13.910463615920403</v>
      </c>
      <c r="L9">
        <f t="shared" si="7"/>
        <v>26.209652787914809</v>
      </c>
      <c r="M9">
        <f t="shared" ref="M9:M33" si="9">I9^2</f>
        <v>24.350697398570329</v>
      </c>
    </row>
    <row r="10" spans="1:14" x14ac:dyDescent="0.3">
      <c r="A10" s="2">
        <v>3009002</v>
      </c>
      <c r="B10" s="2">
        <v>22</v>
      </c>
      <c r="C10" s="2">
        <v>16.100000000000001</v>
      </c>
      <c r="D10" s="2">
        <v>21.35859</v>
      </c>
      <c r="E10" s="2">
        <v>15</v>
      </c>
      <c r="F10" s="2">
        <v>21</v>
      </c>
      <c r="G10" s="2">
        <v>18.02</v>
      </c>
      <c r="H10">
        <f t="shared" si="5"/>
        <v>22.807563261492579</v>
      </c>
      <c r="I10">
        <f t="shared" si="6"/>
        <v>-1.4489732614925792</v>
      </c>
      <c r="J10">
        <f t="shared" si="8"/>
        <v>1.4489732614925792</v>
      </c>
      <c r="K10">
        <f>AVERAGE($D$2:$D$403)</f>
        <v>13.910463615920403</v>
      </c>
      <c r="L10">
        <f t="shared" si="7"/>
        <v>55.474586633222607</v>
      </c>
      <c r="M10">
        <f t="shared" si="9"/>
        <v>2.0995235125204421</v>
      </c>
    </row>
    <row r="11" spans="1:14" x14ac:dyDescent="0.3">
      <c r="A11" s="2">
        <v>3009002</v>
      </c>
      <c r="B11" s="2">
        <v>23</v>
      </c>
      <c r="C11" s="2">
        <v>14.65</v>
      </c>
      <c r="D11" s="2">
        <v>21.454090000000001</v>
      </c>
      <c r="E11" s="2">
        <v>15</v>
      </c>
      <c r="F11" s="2">
        <v>21</v>
      </c>
      <c r="G11" s="2">
        <v>18.02</v>
      </c>
      <c r="H11">
        <f t="shared" si="5"/>
        <v>20.753465949122127</v>
      </c>
      <c r="I11">
        <f t="shared" si="6"/>
        <v>0.70062405087787383</v>
      </c>
      <c r="J11">
        <f t="shared" si="8"/>
        <v>0.70062405087787383</v>
      </c>
      <c r="K11">
        <f>AVERAGE($D$2:$D$403)</f>
        <v>13.910463615920403</v>
      </c>
      <c r="L11">
        <f t="shared" si="7"/>
        <v>56.906299022581834</v>
      </c>
      <c r="M11">
        <f t="shared" si="9"/>
        <v>0.49087406066852152</v>
      </c>
    </row>
    <row r="12" spans="1:14" x14ac:dyDescent="0.3">
      <c r="A12" s="2">
        <v>3009002</v>
      </c>
      <c r="B12" s="2">
        <v>25</v>
      </c>
      <c r="C12" s="2">
        <v>13.6</v>
      </c>
      <c r="D12" s="2">
        <v>20.276340000000001</v>
      </c>
      <c r="E12" s="2">
        <v>15</v>
      </c>
      <c r="F12" s="2">
        <v>21</v>
      </c>
      <c r="G12" s="2">
        <v>18.02</v>
      </c>
      <c r="H12">
        <f t="shared" si="5"/>
        <v>19.266016171198697</v>
      </c>
      <c r="I12">
        <f t="shared" si="6"/>
        <v>1.0103238288013046</v>
      </c>
      <c r="J12">
        <f t="shared" si="8"/>
        <v>1.0103238288013046</v>
      </c>
      <c r="K12">
        <f>AVERAGE($D$2:$D$403)</f>
        <v>13.910463615920403</v>
      </c>
      <c r="L12">
        <f t="shared" si="7"/>
        <v>40.524382137382347</v>
      </c>
      <c r="M12">
        <f t="shared" si="9"/>
        <v>1.0207542390437279</v>
      </c>
    </row>
    <row r="13" spans="1:14" x14ac:dyDescent="0.3">
      <c r="A13" s="2">
        <v>3009002</v>
      </c>
      <c r="B13" s="2">
        <v>20</v>
      </c>
      <c r="C13" s="2">
        <v>11.7</v>
      </c>
      <c r="D13" s="2">
        <v>19.576059999999998</v>
      </c>
      <c r="E13" s="2">
        <v>15</v>
      </c>
      <c r="F13" s="2">
        <v>21</v>
      </c>
      <c r="G13" s="2">
        <v>18.02</v>
      </c>
      <c r="H13">
        <f t="shared" si="5"/>
        <v>16.57444038257535</v>
      </c>
      <c r="I13">
        <f t="shared" si="6"/>
        <v>3.0016196174246481</v>
      </c>
      <c r="J13">
        <f t="shared" si="8"/>
        <v>3.0016196174246481</v>
      </c>
      <c r="K13">
        <f>AVERAGE($D$2:$D$403)</f>
        <v>13.910463615920403</v>
      </c>
      <c r="L13">
        <f t="shared" si="7"/>
        <v>32.098982387295791</v>
      </c>
      <c r="M13">
        <f t="shared" si="9"/>
        <v>9.0097203277084912</v>
      </c>
    </row>
    <row r="14" spans="1:14" x14ac:dyDescent="0.3">
      <c r="A14" s="2">
        <v>3009002</v>
      </c>
      <c r="B14" s="2">
        <v>29</v>
      </c>
      <c r="C14" s="2">
        <v>16.3</v>
      </c>
      <c r="D14" s="2">
        <v>25.17831</v>
      </c>
      <c r="E14" s="2">
        <v>15</v>
      </c>
      <c r="F14" s="2">
        <v>21</v>
      </c>
      <c r="G14" s="2">
        <v>18.02</v>
      </c>
      <c r="H14">
        <f t="shared" si="5"/>
        <v>23.090887028716089</v>
      </c>
      <c r="I14">
        <f t="shared" si="6"/>
        <v>2.0874229712839103</v>
      </c>
      <c r="J14">
        <f t="shared" si="8"/>
        <v>2.0874229712839103</v>
      </c>
      <c r="K14">
        <f>AVERAGE($D$2:$D$403)</f>
        <v>13.910463615920403</v>
      </c>
      <c r="L14">
        <f t="shared" si="7"/>
        <v>126.96436213521565</v>
      </c>
      <c r="M14">
        <f t="shared" si="9"/>
        <v>4.3573346610437484</v>
      </c>
    </row>
    <row r="15" spans="1:14" x14ac:dyDescent="0.3">
      <c r="A15" s="2">
        <v>3009002</v>
      </c>
      <c r="B15" s="2">
        <v>13</v>
      </c>
      <c r="C15" s="2">
        <v>12.9</v>
      </c>
      <c r="D15" s="2">
        <v>21.8</v>
      </c>
      <c r="E15" s="2">
        <v>15</v>
      </c>
      <c r="F15" s="2">
        <v>21</v>
      </c>
      <c r="G15" s="2">
        <v>18.02</v>
      </c>
      <c r="H15">
        <f t="shared" si="5"/>
        <v>18.274382985916414</v>
      </c>
      <c r="I15">
        <f t="shared" si="6"/>
        <v>3.5256170140835863</v>
      </c>
      <c r="J15">
        <f t="shared" si="8"/>
        <v>3.5256170140835863</v>
      </c>
      <c r="K15">
        <f>AVERAGE($D$2:$D$403)</f>
        <v>13.910463615920403</v>
      </c>
      <c r="L15">
        <f t="shared" si="7"/>
        <v>62.24478435571578</v>
      </c>
      <c r="M15">
        <f t="shared" si="9"/>
        <v>12.429975329995663</v>
      </c>
    </row>
    <row r="16" spans="1:14" x14ac:dyDescent="0.3">
      <c r="A16" s="2">
        <v>3009002</v>
      </c>
      <c r="B16" s="2">
        <v>16</v>
      </c>
      <c r="C16" s="2">
        <v>12.85</v>
      </c>
      <c r="D16" s="2">
        <v>19.350000000000001</v>
      </c>
      <c r="E16" s="2">
        <v>15</v>
      </c>
      <c r="F16" s="2">
        <v>21</v>
      </c>
      <c r="G16" s="2">
        <v>18.02</v>
      </c>
      <c r="H16">
        <f t="shared" si="5"/>
        <v>18.203552044110534</v>
      </c>
      <c r="I16">
        <f t="shared" si="6"/>
        <v>1.1464479558894674</v>
      </c>
      <c r="J16">
        <f t="shared" si="8"/>
        <v>1.1464479558894674</v>
      </c>
      <c r="K16">
        <f>AVERAGE($D$2:$D$403)</f>
        <v>13.910463615920403</v>
      </c>
      <c r="L16">
        <f t="shared" si="7"/>
        <v>29.588556073725755</v>
      </c>
      <c r="M16">
        <f t="shared" si="9"/>
        <v>1.3143429155631381</v>
      </c>
    </row>
    <row r="17" spans="1:13" x14ac:dyDescent="0.3">
      <c r="A17" s="2">
        <v>3009002</v>
      </c>
      <c r="B17" s="2">
        <v>27</v>
      </c>
      <c r="C17" s="2">
        <v>15.9</v>
      </c>
      <c r="D17" s="2">
        <v>22.31352</v>
      </c>
      <c r="E17" s="2">
        <v>15</v>
      </c>
      <c r="F17" s="2">
        <v>21</v>
      </c>
      <c r="G17" s="2">
        <v>18.02</v>
      </c>
      <c r="H17">
        <f t="shared" si="5"/>
        <v>22.524239494269068</v>
      </c>
      <c r="I17">
        <f t="shared" si="6"/>
        <v>-0.21071949426906755</v>
      </c>
      <c r="J17">
        <f t="shared" si="8"/>
        <v>0.21071949426906755</v>
      </c>
      <c r="K17">
        <f>AVERAGE($D$2:$D$403)</f>
        <v>13.910463615920403</v>
      </c>
      <c r="L17">
        <f t="shared" si="7"/>
        <v>70.61135659402089</v>
      </c>
      <c r="M17">
        <f t="shared" si="9"/>
        <v>4.4402705265011597E-2</v>
      </c>
    </row>
    <row r="18" spans="1:13" x14ac:dyDescent="0.3">
      <c r="A18" s="2">
        <v>3009002</v>
      </c>
      <c r="B18" s="2">
        <v>40</v>
      </c>
      <c r="C18" s="2">
        <v>15.7</v>
      </c>
      <c r="D18" s="2">
        <v>25.114650000000001</v>
      </c>
      <c r="E18" s="2">
        <v>15</v>
      </c>
      <c r="F18" s="2">
        <v>21</v>
      </c>
      <c r="G18" s="2">
        <v>18.02</v>
      </c>
      <c r="H18">
        <f t="shared" si="5"/>
        <v>22.240915727045554</v>
      </c>
      <c r="I18">
        <f t="shared" si="6"/>
        <v>2.8737342729544473</v>
      </c>
      <c r="J18">
        <f t="shared" si="8"/>
        <v>2.8737342729544473</v>
      </c>
      <c r="K18">
        <f>AVERAGE($D$2:$D$403)</f>
        <v>13.910463615920403</v>
      </c>
      <c r="L18">
        <f t="shared" si="7"/>
        <v>125.53379252919467</v>
      </c>
      <c r="M18">
        <f t="shared" si="9"/>
        <v>8.2583486715530263</v>
      </c>
    </row>
    <row r="19" spans="1:13" x14ac:dyDescent="0.3">
      <c r="A19" s="2">
        <v>3009002</v>
      </c>
      <c r="B19" s="2">
        <v>41</v>
      </c>
      <c r="C19" s="2">
        <v>11.55</v>
      </c>
      <c r="D19" s="2">
        <v>17.920850000000002</v>
      </c>
      <c r="E19" s="2">
        <v>15</v>
      </c>
      <c r="F19" s="2">
        <v>21</v>
      </c>
      <c r="G19" s="2">
        <v>18.02</v>
      </c>
      <c r="H19">
        <f t="shared" si="5"/>
        <v>16.36194755715772</v>
      </c>
      <c r="I19">
        <f t="shared" si="6"/>
        <v>1.5589024428422817</v>
      </c>
      <c r="J19">
        <f t="shared" si="8"/>
        <v>1.5589024428422817</v>
      </c>
      <c r="K19">
        <f>AVERAGE($D$2:$D$403)</f>
        <v>13.910463615920403</v>
      </c>
      <c r="L19">
        <f t="shared" si="7"/>
        <v>16.083198949611038</v>
      </c>
      <c r="M19">
        <f t="shared" si="9"/>
        <v>2.4301768262996335</v>
      </c>
    </row>
    <row r="20" spans="1:13" x14ac:dyDescent="0.3">
      <c r="A20" s="2">
        <v>3009002</v>
      </c>
      <c r="B20" s="2">
        <v>9</v>
      </c>
      <c r="C20" s="2">
        <v>18.899999999999999</v>
      </c>
      <c r="D20" s="2">
        <v>30.05</v>
      </c>
      <c r="E20" s="2">
        <v>15</v>
      </c>
      <c r="F20" s="2">
        <v>21</v>
      </c>
      <c r="G20" s="2">
        <v>18.02</v>
      </c>
      <c r="H20">
        <f t="shared" si="5"/>
        <v>26.774096002621718</v>
      </c>
      <c r="I20">
        <f t="shared" si="6"/>
        <v>3.2759039973782826</v>
      </c>
      <c r="J20">
        <f t="shared" si="8"/>
        <v>3.2759039973782826</v>
      </c>
      <c r="K20">
        <f>AVERAGE($D$2:$D$403)</f>
        <v>13.910463615920403</v>
      </c>
      <c r="L20">
        <f t="shared" si="7"/>
        <v>260.48463469302914</v>
      </c>
      <c r="M20">
        <f t="shared" si="9"/>
        <v>10.731547000039011</v>
      </c>
    </row>
    <row r="21" spans="1:13" x14ac:dyDescent="0.3">
      <c r="A21" s="2">
        <v>3009002</v>
      </c>
      <c r="B21" s="2">
        <v>35</v>
      </c>
      <c r="C21" s="2">
        <v>10.25</v>
      </c>
      <c r="D21" s="2">
        <v>21.294930000000001</v>
      </c>
      <c r="E21" s="2">
        <v>15</v>
      </c>
      <c r="F21" s="2">
        <v>21</v>
      </c>
      <c r="G21" s="2">
        <v>18.02</v>
      </c>
      <c r="H21">
        <f t="shared" si="5"/>
        <v>14.520343070204902</v>
      </c>
      <c r="I21">
        <f t="shared" si="6"/>
        <v>6.7745869297950989</v>
      </c>
      <c r="J21">
        <f t="shared" si="8"/>
        <v>6.7745869297950989</v>
      </c>
      <c r="K21">
        <f>AVERAGE($D$2:$D$403)</f>
        <v>13.910463615920403</v>
      </c>
      <c r="L21">
        <f t="shared" si="7"/>
        <v>54.530343777601615</v>
      </c>
      <c r="M21">
        <f t="shared" si="9"/>
        <v>45.895028069350587</v>
      </c>
    </row>
    <row r="22" spans="1:13" x14ac:dyDescent="0.3">
      <c r="A22" s="2">
        <v>3009002</v>
      </c>
      <c r="B22" s="2">
        <v>39</v>
      </c>
      <c r="C22" s="2">
        <v>14.25</v>
      </c>
      <c r="D22" s="2">
        <v>23.586760000000002</v>
      </c>
      <c r="E22" s="2">
        <v>15</v>
      </c>
      <c r="F22" s="2">
        <v>21</v>
      </c>
      <c r="G22" s="2">
        <v>18.02</v>
      </c>
      <c r="H22">
        <f t="shared" si="5"/>
        <v>20.186818414675106</v>
      </c>
      <c r="I22">
        <f t="shared" si="6"/>
        <v>3.3999415853248962</v>
      </c>
      <c r="J22">
        <f t="shared" si="8"/>
        <v>3.3999415853248962</v>
      </c>
      <c r="K22">
        <f>AVERAGE($D$2:$D$403)</f>
        <v>13.910463615920403</v>
      </c>
      <c r="L22">
        <f t="shared" si="7"/>
        <v>93.630711712551928</v>
      </c>
      <c r="M22">
        <f t="shared" si="9"/>
        <v>11.559602783621569</v>
      </c>
    </row>
    <row r="23" spans="1:13" x14ac:dyDescent="0.3">
      <c r="A23" s="2">
        <v>3009002</v>
      </c>
      <c r="B23" s="2">
        <v>42</v>
      </c>
      <c r="C23" s="2">
        <v>11.7</v>
      </c>
      <c r="D23" s="2">
        <v>17.411549999999998</v>
      </c>
      <c r="E23" s="2">
        <v>15</v>
      </c>
      <c r="F23" s="2">
        <v>21</v>
      </c>
      <c r="G23" s="2">
        <v>18.02</v>
      </c>
      <c r="H23">
        <f t="shared" si="5"/>
        <v>16.57444038257535</v>
      </c>
      <c r="I23">
        <f t="shared" si="6"/>
        <v>0.83710961742464818</v>
      </c>
      <c r="J23">
        <f t="shared" si="8"/>
        <v>0.83710961742464818</v>
      </c>
      <c r="K23">
        <f>AVERAGE($D$2:$D$403)</f>
        <v>13.910463615920403</v>
      </c>
      <c r="L23">
        <f t="shared" si="7"/>
        <v>12.257605868787538</v>
      </c>
      <c r="M23">
        <f t="shared" si="9"/>
        <v>0.70075251158484086</v>
      </c>
    </row>
    <row r="24" spans="1:13" x14ac:dyDescent="0.3">
      <c r="A24" s="2">
        <v>3009002</v>
      </c>
      <c r="B24" s="2">
        <v>44</v>
      </c>
      <c r="C24" s="2">
        <v>16</v>
      </c>
      <c r="D24" s="2">
        <v>22.186199999999999</v>
      </c>
      <c r="E24" s="2">
        <v>15</v>
      </c>
      <c r="F24" s="2">
        <v>21</v>
      </c>
      <c r="G24" s="2">
        <v>18.02</v>
      </c>
      <c r="H24">
        <f t="shared" si="5"/>
        <v>22.665901377880822</v>
      </c>
      <c r="I24">
        <f t="shared" si="6"/>
        <v>-0.47970137788082212</v>
      </c>
      <c r="J24">
        <f t="shared" si="8"/>
        <v>0.47970137788082212</v>
      </c>
      <c r="K24">
        <f>AVERAGE($D$2:$D$403)</f>
        <v>13.910463615920403</v>
      </c>
      <c r="L24">
        <f t="shared" si="7"/>
        <v>68.487812698778839</v>
      </c>
      <c r="M24">
        <f t="shared" si="9"/>
        <v>0.23011341194075929</v>
      </c>
    </row>
    <row r="25" spans="1:13" x14ac:dyDescent="0.3">
      <c r="A25" s="2">
        <v>3009002</v>
      </c>
      <c r="B25" s="2">
        <v>47</v>
      </c>
      <c r="C25" s="2">
        <v>17.25</v>
      </c>
      <c r="D25" s="2">
        <v>24.66902</v>
      </c>
      <c r="E25" s="2">
        <v>15</v>
      </c>
      <c r="F25" s="2">
        <v>21</v>
      </c>
      <c r="G25" s="2">
        <v>18.02</v>
      </c>
      <c r="H25">
        <f t="shared" si="5"/>
        <v>24.436674923027759</v>
      </c>
      <c r="I25">
        <f t="shared" si="6"/>
        <v>0.23234507697224061</v>
      </c>
      <c r="J25">
        <f t="shared" si="8"/>
        <v>0.23234507697224061</v>
      </c>
      <c r="K25">
        <f>AVERAGE($D$2:$D$403)</f>
        <v>13.910463615920403</v>
      </c>
      <c r="L25">
        <f t="shared" si="7"/>
        <v>115.74653546941985</v>
      </c>
      <c r="M25">
        <f t="shared" si="9"/>
        <v>5.3984234793236413E-2</v>
      </c>
    </row>
    <row r="26" spans="1:13" x14ac:dyDescent="0.3">
      <c r="A26" s="2">
        <v>3009002</v>
      </c>
      <c r="B26" s="2">
        <v>58</v>
      </c>
      <c r="C26" s="2">
        <v>20.25</v>
      </c>
      <c r="D26" s="2">
        <v>28.043099999999999</v>
      </c>
      <c r="E26" s="2">
        <v>15</v>
      </c>
      <c r="F26" s="2">
        <v>21</v>
      </c>
      <c r="G26" s="2">
        <v>18.02</v>
      </c>
      <c r="H26">
        <f t="shared" si="5"/>
        <v>28.686531431380416</v>
      </c>
      <c r="I26">
        <f t="shared" si="6"/>
        <v>-0.64343143138041725</v>
      </c>
      <c r="J26">
        <f t="shared" si="8"/>
        <v>0.64343143138041725</v>
      </c>
      <c r="K26">
        <f>AVERAGE($D$2:$D$403)</f>
        <v>13.910463615920403</v>
      </c>
      <c r="L26">
        <f t="shared" si="7"/>
        <v>199.73141116461042</v>
      </c>
      <c r="M26">
        <f t="shared" si="9"/>
        <v>0.41400400688825262</v>
      </c>
    </row>
    <row r="27" spans="1:13" x14ac:dyDescent="0.3">
      <c r="A27" s="2">
        <v>3009002</v>
      </c>
      <c r="B27" s="2">
        <v>37</v>
      </c>
      <c r="C27" s="2">
        <v>8.15</v>
      </c>
      <c r="D27" s="2">
        <v>14.4831</v>
      </c>
      <c r="E27" s="2">
        <v>15</v>
      </c>
      <c r="F27" s="2">
        <v>21</v>
      </c>
      <c r="G27" s="2">
        <v>18.02</v>
      </c>
      <c r="H27">
        <f t="shared" si="5"/>
        <v>11.545443514358045</v>
      </c>
      <c r="I27">
        <f t="shared" si="6"/>
        <v>2.9376564856419556</v>
      </c>
      <c r="J27">
        <f t="shared" si="8"/>
        <v>2.9376564856419556</v>
      </c>
      <c r="K27">
        <f>AVERAGE($D$2:$D$403)</f>
        <v>13.910463615920403</v>
      </c>
      <c r="L27">
        <f t="shared" si="7"/>
        <v>0.32791242837175644</v>
      </c>
      <c r="M27">
        <f t="shared" si="9"/>
        <v>8.6298256276342453</v>
      </c>
    </row>
    <row r="28" spans="1:13" x14ac:dyDescent="0.3">
      <c r="A28" s="2">
        <v>3009002</v>
      </c>
      <c r="B28" s="2">
        <v>36</v>
      </c>
      <c r="C28" s="2">
        <v>9.35</v>
      </c>
      <c r="D28" s="2">
        <v>16.201969999999999</v>
      </c>
      <c r="E28" s="2">
        <v>15</v>
      </c>
      <c r="F28" s="2">
        <v>21</v>
      </c>
      <c r="G28" s="2">
        <v>18.02</v>
      </c>
      <c r="H28">
        <f t="shared" si="5"/>
        <v>13.245386117699105</v>
      </c>
      <c r="I28">
        <f t="shared" si="6"/>
        <v>2.9565838823008939</v>
      </c>
      <c r="J28">
        <f t="shared" si="8"/>
        <v>2.9565838823008939</v>
      </c>
      <c r="K28">
        <f>AVERAGE($D$2:$D$403)</f>
        <v>13.910463615920403</v>
      </c>
      <c r="L28">
        <f t="shared" si="7"/>
        <v>5.2510015082775476</v>
      </c>
      <c r="M28">
        <f t="shared" si="9"/>
        <v>8.7413882530814266</v>
      </c>
    </row>
    <row r="29" spans="1:13" x14ac:dyDescent="0.3">
      <c r="A29" s="2">
        <v>3009002</v>
      </c>
      <c r="B29" s="2">
        <v>50</v>
      </c>
      <c r="C29" s="2">
        <v>15.85</v>
      </c>
      <c r="D29" s="2">
        <v>25.14648</v>
      </c>
      <c r="E29" s="2">
        <v>15</v>
      </c>
      <c r="F29" s="2">
        <v>21</v>
      </c>
      <c r="G29" s="2">
        <v>18.02</v>
      </c>
      <c r="H29">
        <f t="shared" si="5"/>
        <v>22.453408552463188</v>
      </c>
      <c r="I29">
        <f t="shared" si="6"/>
        <v>2.6930714475368127</v>
      </c>
      <c r="J29">
        <f t="shared" si="8"/>
        <v>2.6930714475368127</v>
      </c>
      <c r="K29">
        <f>AVERAGE($D$2:$D$403)</f>
        <v>13.910463615920403</v>
      </c>
      <c r="L29">
        <f t="shared" si="7"/>
        <v>126.24806418330516</v>
      </c>
      <c r="M29">
        <f t="shared" si="9"/>
        <v>7.2526338215380237</v>
      </c>
    </row>
    <row r="30" spans="1:13" x14ac:dyDescent="0.3">
      <c r="A30" s="2">
        <v>3009002</v>
      </c>
      <c r="B30" s="2">
        <v>4</v>
      </c>
      <c r="C30" s="2">
        <v>16.05</v>
      </c>
      <c r="D30" s="2">
        <v>25.78</v>
      </c>
      <c r="E30" s="2">
        <v>15</v>
      </c>
      <c r="F30" s="2">
        <v>21</v>
      </c>
      <c r="G30" s="2">
        <v>18.02</v>
      </c>
      <c r="H30">
        <f t="shared" si="5"/>
        <v>22.736732319686702</v>
      </c>
      <c r="I30">
        <f t="shared" si="6"/>
        <v>3.0432676803132992</v>
      </c>
      <c r="J30">
        <f t="shared" si="8"/>
        <v>3.0432676803132992</v>
      </c>
      <c r="K30">
        <f>AVERAGE($D$2:$D$403)</f>
        <v>13.910463615920403</v>
      </c>
      <c r="L30">
        <f t="shared" si="7"/>
        <v>140.88589397298938</v>
      </c>
      <c r="M30">
        <f t="shared" si="9"/>
        <v>9.2614781740394889</v>
      </c>
    </row>
    <row r="31" spans="1:13" x14ac:dyDescent="0.3">
      <c r="A31" s="2">
        <v>3009002</v>
      </c>
      <c r="B31" s="2">
        <v>34</v>
      </c>
      <c r="C31" s="2">
        <v>11.7</v>
      </c>
      <c r="D31" s="2">
        <v>18.302820000000001</v>
      </c>
      <c r="E31" s="2">
        <v>15</v>
      </c>
      <c r="F31" s="2">
        <v>21</v>
      </c>
      <c r="G31" s="2">
        <v>18.02</v>
      </c>
      <c r="H31">
        <f t="shared" si="5"/>
        <v>16.57444038257535</v>
      </c>
      <c r="I31">
        <f t="shared" si="6"/>
        <v>1.7283796174246504</v>
      </c>
      <c r="J31">
        <f t="shared" si="8"/>
        <v>1.7283796174246504</v>
      </c>
      <c r="K31">
        <f>AVERAGE($D$2:$D$403)</f>
        <v>13.910463615920403</v>
      </c>
      <c r="L31">
        <f t="shared" si="7"/>
        <v>19.292794604764801</v>
      </c>
      <c r="M31">
        <f t="shared" si="9"/>
        <v>2.987296101928981</v>
      </c>
    </row>
    <row r="32" spans="1:13" x14ac:dyDescent="0.3">
      <c r="A32" s="2">
        <v>3009002</v>
      </c>
      <c r="B32" s="2">
        <v>7</v>
      </c>
      <c r="C32" s="2">
        <v>15.3</v>
      </c>
      <c r="D32" s="2">
        <v>21.55</v>
      </c>
      <c r="E32" s="2">
        <v>15</v>
      </c>
      <c r="F32" s="2">
        <v>21</v>
      </c>
      <c r="G32" s="2">
        <v>18.02</v>
      </c>
      <c r="H32">
        <f t="shared" si="5"/>
        <v>21.674268192598536</v>
      </c>
      <c r="I32">
        <f t="shared" si="6"/>
        <v>-0.12426819259853517</v>
      </c>
      <c r="J32">
        <f t="shared" si="8"/>
        <v>0.12426819259853517</v>
      </c>
      <c r="K32">
        <f>AVERAGE($D$2:$D$403)</f>
        <v>13.910463615920403</v>
      </c>
      <c r="L32">
        <f t="shared" si="7"/>
        <v>58.362516163675977</v>
      </c>
      <c r="M32">
        <f t="shared" si="9"/>
        <v>1.5442583691706631E-2</v>
      </c>
    </row>
    <row r="33" spans="1:13" x14ac:dyDescent="0.3">
      <c r="A33" s="2">
        <v>3009002</v>
      </c>
      <c r="B33" s="2">
        <v>57</v>
      </c>
      <c r="C33" s="2">
        <v>15.95</v>
      </c>
      <c r="D33" s="2">
        <v>23.14113</v>
      </c>
      <c r="E33" s="2">
        <v>15</v>
      </c>
      <c r="F33" s="2">
        <v>21</v>
      </c>
      <c r="G33" s="2">
        <v>18.02</v>
      </c>
      <c r="H33">
        <f t="shared" si="5"/>
        <v>22.595070436074941</v>
      </c>
      <c r="I33">
        <f t="shared" si="6"/>
        <v>0.54605956392505917</v>
      </c>
      <c r="J33">
        <f t="shared" si="8"/>
        <v>0.54605956392505917</v>
      </c>
      <c r="K33">
        <f>AVERAGE($D$2:$D$403)</f>
        <v>13.910463615920403</v>
      </c>
      <c r="L33">
        <f t="shared" si="7"/>
        <v>85.205201894177122</v>
      </c>
      <c r="M33">
        <f t="shared" si="9"/>
        <v>0.29818104735402579</v>
      </c>
    </row>
    <row r="34" spans="1:13" x14ac:dyDescent="0.3">
      <c r="A34" s="2">
        <v>3019001</v>
      </c>
      <c r="B34" s="2">
        <v>24</v>
      </c>
      <c r="C34" s="2">
        <v>0.95492960000000005</v>
      </c>
      <c r="D34" s="2">
        <v>0.5</v>
      </c>
      <c r="E34" s="2">
        <v>18</v>
      </c>
      <c r="F34" s="2">
        <v>21</v>
      </c>
      <c r="G34" s="2">
        <v>12.1</v>
      </c>
      <c r="H34">
        <f t="shared" ref="H34:H67" si="10">C34*EXP(-26.817468*(1/(F34^(-0.895811+0.11609*G34))-1/(E34^(-0.895811+0.11609*G34))))</f>
        <v>1.5199699445220647</v>
      </c>
      <c r="I34">
        <f t="shared" ref="I34:I67" si="11">D34-H34</f>
        <v>-1.0199699445220647</v>
      </c>
      <c r="J34">
        <f t="shared" ref="J34:J67" si="12">ABS(I34)</f>
        <v>1.0199699445220647</v>
      </c>
      <c r="K34">
        <f>AVERAGE($D$2:$D$403)</f>
        <v>13.910463615920403</v>
      </c>
      <c r="L34">
        <f t="shared" ref="L34:L67" si="13">(D34-K34)^2</f>
        <v>179.84053439392491</v>
      </c>
      <c r="M34">
        <f t="shared" ref="M34:M67" si="14">I34^2</f>
        <v>1.0403386877283438</v>
      </c>
    </row>
    <row r="35" spans="1:13" x14ac:dyDescent="0.3">
      <c r="A35" s="2">
        <v>3019001</v>
      </c>
      <c r="B35" s="2">
        <v>2</v>
      </c>
      <c r="C35" s="2">
        <v>5.0929580000000003</v>
      </c>
      <c r="D35" s="2">
        <v>5.9249999999999998</v>
      </c>
      <c r="E35" s="2">
        <v>18</v>
      </c>
      <c r="F35" s="2">
        <v>21</v>
      </c>
      <c r="G35" s="2">
        <v>12.1</v>
      </c>
      <c r="H35">
        <f t="shared" si="10"/>
        <v>8.1065065830121981</v>
      </c>
      <c r="I35">
        <f t="shared" si="11"/>
        <v>-2.1815065830121982</v>
      </c>
      <c r="J35">
        <f t="shared" si="12"/>
        <v>2.1815065830121982</v>
      </c>
      <c r="K35">
        <f>AVERAGE($D$2:$D$403)</f>
        <v>13.910463615920403</v>
      </c>
      <c r="L35">
        <f t="shared" si="13"/>
        <v>63.767629161188559</v>
      </c>
      <c r="M35">
        <f t="shared" si="14"/>
        <v>4.7589709717255566</v>
      </c>
    </row>
    <row r="36" spans="1:13" x14ac:dyDescent="0.3">
      <c r="A36" s="2">
        <v>3019001</v>
      </c>
      <c r="B36" s="2">
        <v>27</v>
      </c>
      <c r="C36" s="2">
        <v>9.0718320000000006</v>
      </c>
      <c r="D36" s="2">
        <v>9.6999999999999993</v>
      </c>
      <c r="E36" s="2">
        <v>18</v>
      </c>
      <c r="F36" s="2">
        <v>21</v>
      </c>
      <c r="G36" s="2">
        <v>12.1</v>
      </c>
      <c r="H36">
        <f t="shared" si="10"/>
        <v>14.439715746326737</v>
      </c>
      <c r="I36">
        <f t="shared" si="11"/>
        <v>-4.7397157463267376</v>
      </c>
      <c r="J36">
        <f t="shared" si="12"/>
        <v>4.7397157463267376</v>
      </c>
      <c r="K36">
        <f>AVERAGE($D$2:$D$403)</f>
        <v>13.910463615920403</v>
      </c>
      <c r="L36">
        <f t="shared" si="13"/>
        <v>17.728003860989517</v>
      </c>
      <c r="M36">
        <f t="shared" si="14"/>
        <v>22.464905355977624</v>
      </c>
    </row>
    <row r="37" spans="1:13" x14ac:dyDescent="0.3">
      <c r="A37" s="2">
        <v>3019001</v>
      </c>
      <c r="B37" s="2">
        <v>28</v>
      </c>
      <c r="C37" s="2">
        <v>4.774648</v>
      </c>
      <c r="D37" s="2">
        <v>1</v>
      </c>
      <c r="E37" s="2">
        <v>18</v>
      </c>
      <c r="F37" s="2">
        <v>21</v>
      </c>
      <c r="G37" s="2">
        <v>12.1</v>
      </c>
      <c r="H37">
        <f t="shared" si="10"/>
        <v>7.5998497226103234</v>
      </c>
      <c r="I37">
        <f t="shared" si="11"/>
        <v>-6.5998497226103234</v>
      </c>
      <c r="J37">
        <f t="shared" si="12"/>
        <v>6.5998497226103234</v>
      </c>
      <c r="K37">
        <f>AVERAGE($D$2:$D$403)</f>
        <v>13.910463615920403</v>
      </c>
      <c r="L37">
        <f t="shared" si="13"/>
        <v>166.68007077800451</v>
      </c>
      <c r="M37">
        <f t="shared" si="14"/>
        <v>43.558016361039563</v>
      </c>
    </row>
    <row r="38" spans="1:13" x14ac:dyDescent="0.3">
      <c r="A38" s="2">
        <v>3019001</v>
      </c>
      <c r="B38" s="2">
        <v>4</v>
      </c>
      <c r="C38" s="2">
        <v>6.0478880000000004</v>
      </c>
      <c r="D38" s="2">
        <v>6.85</v>
      </c>
      <c r="E38" s="2">
        <v>18</v>
      </c>
      <c r="F38" s="2">
        <v>21</v>
      </c>
      <c r="G38" s="2">
        <v>12.1</v>
      </c>
      <c r="H38">
        <f t="shared" si="10"/>
        <v>9.6264771642178246</v>
      </c>
      <c r="I38">
        <f t="shared" si="11"/>
        <v>-2.776477164217825</v>
      </c>
      <c r="J38">
        <f t="shared" si="12"/>
        <v>2.776477164217825</v>
      </c>
      <c r="K38">
        <f>AVERAGE($D$2:$D$403)</f>
        <v>13.910463615920403</v>
      </c>
      <c r="L38">
        <f t="shared" si="13"/>
        <v>49.850146471735812</v>
      </c>
      <c r="M38">
        <f t="shared" si="14"/>
        <v>7.7088254434230548</v>
      </c>
    </row>
    <row r="39" spans="1:13" x14ac:dyDescent="0.3">
      <c r="A39" s="2">
        <v>3019001</v>
      </c>
      <c r="B39" s="2">
        <v>5</v>
      </c>
      <c r="C39" s="2">
        <v>5.7295780000000001</v>
      </c>
      <c r="D39" s="2">
        <v>5.4249999999999998</v>
      </c>
      <c r="E39" s="2">
        <v>18</v>
      </c>
      <c r="F39" s="2">
        <v>21</v>
      </c>
      <c r="G39" s="2">
        <v>12.1</v>
      </c>
      <c r="H39">
        <f t="shared" si="10"/>
        <v>9.1198203038159491</v>
      </c>
      <c r="I39">
        <f t="shared" si="11"/>
        <v>-3.6948203038159493</v>
      </c>
      <c r="J39">
        <f t="shared" si="12"/>
        <v>3.6948203038159493</v>
      </c>
      <c r="K39">
        <f>AVERAGE($D$2:$D$403)</f>
        <v>13.910463615920403</v>
      </c>
      <c r="L39">
        <f t="shared" si="13"/>
        <v>72.003092777108947</v>
      </c>
      <c r="M39">
        <f t="shared" si="14"/>
        <v>13.651697077490583</v>
      </c>
    </row>
    <row r="40" spans="1:13" x14ac:dyDescent="0.3">
      <c r="A40" s="2">
        <v>3019001</v>
      </c>
      <c r="B40" s="2">
        <v>25</v>
      </c>
      <c r="C40" s="2">
        <v>3.8197190000000001</v>
      </c>
      <c r="D40" s="2">
        <v>4.95</v>
      </c>
      <c r="E40" s="2">
        <v>18</v>
      </c>
      <c r="F40" s="2">
        <v>21</v>
      </c>
      <c r="G40" s="2">
        <v>12.1</v>
      </c>
      <c r="H40">
        <f t="shared" si="10"/>
        <v>6.0798807331135993</v>
      </c>
      <c r="I40">
        <f t="shared" si="11"/>
        <v>-1.1298807331135992</v>
      </c>
      <c r="J40">
        <f t="shared" si="12"/>
        <v>1.1298807331135992</v>
      </c>
      <c r="K40">
        <f>AVERAGE($D$2:$D$403)</f>
        <v>13.910463615920403</v>
      </c>
      <c r="L40">
        <f t="shared" si="13"/>
        <v>80.289908212233357</v>
      </c>
      <c r="M40">
        <f t="shared" si="14"/>
        <v>1.2766304710613243</v>
      </c>
    </row>
    <row r="41" spans="1:13" x14ac:dyDescent="0.3">
      <c r="A41" s="2">
        <v>3021001</v>
      </c>
      <c r="B41" s="2">
        <v>17</v>
      </c>
      <c r="C41" s="2">
        <v>4.4563379999999997</v>
      </c>
      <c r="D41" s="2">
        <v>8.3000000000000007</v>
      </c>
      <c r="E41" s="2">
        <v>7</v>
      </c>
      <c r="F41" s="2">
        <v>10</v>
      </c>
      <c r="G41" s="2">
        <v>17.04</v>
      </c>
      <c r="H41">
        <f t="shared" si="10"/>
        <v>12.674434173610434</v>
      </c>
      <c r="I41">
        <f t="shared" si="11"/>
        <v>-4.3744341736104335</v>
      </c>
      <c r="J41">
        <f t="shared" si="12"/>
        <v>4.3744341736104335</v>
      </c>
      <c r="K41">
        <f>AVERAGE($D$2:$D$403)</f>
        <v>13.910463615920403</v>
      </c>
      <c r="L41">
        <f t="shared" si="13"/>
        <v>31.477301985566633</v>
      </c>
      <c r="M41">
        <f t="shared" si="14"/>
        <v>19.135674339250798</v>
      </c>
    </row>
    <row r="42" spans="1:13" x14ac:dyDescent="0.3">
      <c r="A42" s="2">
        <v>3021001</v>
      </c>
      <c r="B42" s="2">
        <v>16</v>
      </c>
      <c r="C42" s="2">
        <v>2.5464790000000002</v>
      </c>
      <c r="D42" s="2">
        <v>9.1999999999999993</v>
      </c>
      <c r="E42" s="2">
        <v>7</v>
      </c>
      <c r="F42" s="2">
        <v>10</v>
      </c>
      <c r="G42" s="2">
        <v>17.04</v>
      </c>
      <c r="H42">
        <f t="shared" si="10"/>
        <v>7.2425342197969114</v>
      </c>
      <c r="I42">
        <f t="shared" si="11"/>
        <v>1.9574657802030879</v>
      </c>
      <c r="J42">
        <f t="shared" si="12"/>
        <v>1.9574657802030879</v>
      </c>
      <c r="K42">
        <f>AVERAGE($D$2:$D$403)</f>
        <v>13.910463615920403</v>
      </c>
      <c r="L42">
        <f t="shared" si="13"/>
        <v>22.188467476909921</v>
      </c>
      <c r="M42">
        <f t="shared" si="14"/>
        <v>3.8316722806660839</v>
      </c>
    </row>
    <row r="43" spans="1:13" x14ac:dyDescent="0.3">
      <c r="A43" s="2">
        <v>3021001</v>
      </c>
      <c r="B43" s="2">
        <v>48</v>
      </c>
      <c r="C43" s="2">
        <v>4.4563379999999997</v>
      </c>
      <c r="D43" s="2">
        <v>11.6</v>
      </c>
      <c r="E43" s="2">
        <v>7</v>
      </c>
      <c r="F43" s="2">
        <v>10</v>
      </c>
      <c r="G43" s="2">
        <v>17.04</v>
      </c>
      <c r="H43">
        <f t="shared" si="10"/>
        <v>12.674434173610434</v>
      </c>
      <c r="I43">
        <f t="shared" si="11"/>
        <v>-1.0744341736104346</v>
      </c>
      <c r="J43">
        <f t="shared" si="12"/>
        <v>1.0744341736104346</v>
      </c>
      <c r="K43">
        <f>AVERAGE($D$2:$D$403)</f>
        <v>13.910463615920403</v>
      </c>
      <c r="L43">
        <f t="shared" si="13"/>
        <v>5.3382421204919837</v>
      </c>
      <c r="M43">
        <f t="shared" si="14"/>
        <v>1.1544087934219376</v>
      </c>
    </row>
    <row r="44" spans="1:13" x14ac:dyDescent="0.3">
      <c r="A44" s="2">
        <v>3021001</v>
      </c>
      <c r="B44" s="2">
        <v>103</v>
      </c>
      <c r="C44" s="2">
        <v>5.4430990000000001</v>
      </c>
      <c r="D44" s="2">
        <v>13.1</v>
      </c>
      <c r="E44" s="2">
        <v>7</v>
      </c>
      <c r="F44" s="2">
        <v>10</v>
      </c>
      <c r="G44" s="2">
        <v>17.04</v>
      </c>
      <c r="H44">
        <f t="shared" si="10"/>
        <v>15.480917285884685</v>
      </c>
      <c r="I44">
        <f t="shared" si="11"/>
        <v>-2.380917285884685</v>
      </c>
      <c r="J44">
        <f t="shared" si="12"/>
        <v>2.380917285884685</v>
      </c>
      <c r="K44">
        <f>AVERAGE($D$2:$D$403)</f>
        <v>13.910463615920403</v>
      </c>
      <c r="L44">
        <f t="shared" si="13"/>
        <v>0.65685127273077459</v>
      </c>
      <c r="M44">
        <f t="shared" si="14"/>
        <v>5.6687671222244944</v>
      </c>
    </row>
    <row r="45" spans="1:13" x14ac:dyDescent="0.3">
      <c r="A45" s="2">
        <v>3021001</v>
      </c>
      <c r="B45" s="2">
        <v>71</v>
      </c>
      <c r="C45" s="2">
        <v>1.909859</v>
      </c>
      <c r="D45" s="2">
        <v>2.7</v>
      </c>
      <c r="E45" s="2">
        <v>7</v>
      </c>
      <c r="F45" s="2">
        <v>10</v>
      </c>
      <c r="G45" s="2">
        <v>17.04</v>
      </c>
      <c r="H45">
        <f t="shared" si="10"/>
        <v>5.4318999538135238</v>
      </c>
      <c r="I45">
        <f t="shared" si="11"/>
        <v>-2.7318999538135236</v>
      </c>
      <c r="J45">
        <f t="shared" si="12"/>
        <v>2.7318999538135236</v>
      </c>
      <c r="K45">
        <f>AVERAGE($D$2:$D$403)</f>
        <v>13.910463615920403</v>
      </c>
      <c r="L45">
        <f t="shared" si="13"/>
        <v>125.67449448387516</v>
      </c>
      <c r="M45">
        <f t="shared" si="14"/>
        <v>7.4632773576463318</v>
      </c>
    </row>
    <row r="46" spans="1:13" x14ac:dyDescent="0.3">
      <c r="A46" s="2">
        <v>3021001</v>
      </c>
      <c r="B46" s="2">
        <v>109</v>
      </c>
      <c r="C46" s="2">
        <v>1.273239</v>
      </c>
      <c r="D46" s="2">
        <v>9.35</v>
      </c>
      <c r="E46" s="2">
        <v>7</v>
      </c>
      <c r="F46" s="2">
        <v>10</v>
      </c>
      <c r="G46" s="2">
        <v>17.04</v>
      </c>
      <c r="H46">
        <f t="shared" si="10"/>
        <v>3.621265687830137</v>
      </c>
      <c r="I46">
        <f t="shared" si="11"/>
        <v>5.7287343121698626</v>
      </c>
      <c r="J46">
        <f t="shared" si="12"/>
        <v>5.7287343121698626</v>
      </c>
      <c r="K46">
        <f>AVERAGE($D$2:$D$403)</f>
        <v>13.910463615920403</v>
      </c>
      <c r="L46">
        <f t="shared" si="13"/>
        <v>20.797828392133798</v>
      </c>
      <c r="M46">
        <f t="shared" si="14"/>
        <v>32.818396819432309</v>
      </c>
    </row>
    <row r="47" spans="1:13" x14ac:dyDescent="0.3">
      <c r="A47" s="2">
        <v>3021001</v>
      </c>
      <c r="B47" s="2">
        <v>11</v>
      </c>
      <c r="C47" s="2">
        <v>0.63661970000000001</v>
      </c>
      <c r="D47" s="2">
        <v>10.1</v>
      </c>
      <c r="E47" s="2">
        <v>7</v>
      </c>
      <c r="F47" s="2">
        <v>10</v>
      </c>
      <c r="G47" s="2">
        <v>17.04</v>
      </c>
      <c r="H47">
        <f t="shared" si="10"/>
        <v>1.810633412742396</v>
      </c>
      <c r="I47">
        <f t="shared" si="11"/>
        <v>8.2893665872576037</v>
      </c>
      <c r="J47">
        <f t="shared" si="12"/>
        <v>8.2893665872576037</v>
      </c>
      <c r="K47">
        <f>AVERAGE($D$2:$D$403)</f>
        <v>13.910463615920403</v>
      </c>
      <c r="L47">
        <f t="shared" si="13"/>
        <v>14.519632968253193</v>
      </c>
      <c r="M47">
        <f t="shared" si="14"/>
        <v>68.713598417942777</v>
      </c>
    </row>
    <row r="48" spans="1:13" x14ac:dyDescent="0.3">
      <c r="A48" s="2">
        <v>3021001</v>
      </c>
      <c r="B48" s="2">
        <v>28</v>
      </c>
      <c r="C48" s="2">
        <v>0.47746480000000002</v>
      </c>
      <c r="D48" s="2">
        <v>3</v>
      </c>
      <c r="E48" s="2">
        <v>7</v>
      </c>
      <c r="F48" s="2">
        <v>10</v>
      </c>
      <c r="G48" s="2">
        <v>17.04</v>
      </c>
      <c r="H48">
        <f t="shared" si="10"/>
        <v>1.3579751306602128</v>
      </c>
      <c r="I48">
        <f t="shared" si="11"/>
        <v>1.6420248693397872</v>
      </c>
      <c r="J48">
        <f t="shared" si="12"/>
        <v>1.6420248693397872</v>
      </c>
      <c r="K48">
        <f>AVERAGE($D$2:$D$403)</f>
        <v>13.910463615920403</v>
      </c>
      <c r="L48">
        <f t="shared" si="13"/>
        <v>119.03821631432291</v>
      </c>
      <c r="M48">
        <f t="shared" si="14"/>
        <v>2.6962456715303453</v>
      </c>
    </row>
    <row r="49" spans="1:13" x14ac:dyDescent="0.3">
      <c r="A49" s="2">
        <v>3021001</v>
      </c>
      <c r="B49" s="2">
        <v>44</v>
      </c>
      <c r="C49" s="2">
        <v>7.3211269999999997</v>
      </c>
      <c r="D49" s="2">
        <v>13.7</v>
      </c>
      <c r="E49" s="2">
        <v>7</v>
      </c>
      <c r="F49" s="2">
        <v>10</v>
      </c>
      <c r="G49" s="2">
        <v>17.04</v>
      </c>
      <c r="H49">
        <f t="shared" si="10"/>
        <v>20.822285526399039</v>
      </c>
      <c r="I49">
        <f t="shared" si="11"/>
        <v>-7.1222855263990397</v>
      </c>
      <c r="J49">
        <f t="shared" si="12"/>
        <v>7.1222855263990397</v>
      </c>
      <c r="K49">
        <f>AVERAGE($D$2:$D$403)</f>
        <v>13.910463615920403</v>
      </c>
      <c r="L49">
        <f t="shared" si="13"/>
        <v>4.4294933626291083E-2</v>
      </c>
      <c r="M49">
        <f t="shared" si="14"/>
        <v>50.726951119553249</v>
      </c>
    </row>
    <row r="50" spans="1:13" x14ac:dyDescent="0.3">
      <c r="A50" s="2">
        <v>3021001</v>
      </c>
      <c r="B50" s="2">
        <v>41</v>
      </c>
      <c r="C50" s="2">
        <v>6.6845080000000001</v>
      </c>
      <c r="D50" s="2">
        <v>6.6</v>
      </c>
      <c r="E50" s="2">
        <v>7</v>
      </c>
      <c r="F50" s="2">
        <v>10</v>
      </c>
      <c r="G50" s="2">
        <v>17.04</v>
      </c>
      <c r="H50">
        <f t="shared" si="10"/>
        <v>19.011654104552289</v>
      </c>
      <c r="I50">
        <f t="shared" si="11"/>
        <v>-12.411654104552289</v>
      </c>
      <c r="J50">
        <f t="shared" si="12"/>
        <v>12.411654104552289</v>
      </c>
      <c r="K50">
        <f>AVERAGE($D$2:$D$403)</f>
        <v>13.910463615920403</v>
      </c>
      <c r="L50">
        <f t="shared" si="13"/>
        <v>53.442878279696018</v>
      </c>
      <c r="M50">
        <f t="shared" si="14"/>
        <v>154.04915761104968</v>
      </c>
    </row>
    <row r="51" spans="1:13" x14ac:dyDescent="0.3">
      <c r="A51" s="2">
        <v>3021001</v>
      </c>
      <c r="B51" s="2">
        <v>45</v>
      </c>
      <c r="C51" s="2">
        <v>0.95492960000000005</v>
      </c>
      <c r="D51" s="2">
        <v>10.1</v>
      </c>
      <c r="E51" s="2">
        <v>7</v>
      </c>
      <c r="F51" s="2">
        <v>10</v>
      </c>
      <c r="G51" s="2">
        <v>17.04</v>
      </c>
      <c r="H51">
        <f t="shared" si="10"/>
        <v>2.7159502613204256</v>
      </c>
      <c r="I51">
        <f t="shared" si="11"/>
        <v>7.3840497386795736</v>
      </c>
      <c r="J51">
        <f t="shared" si="12"/>
        <v>7.3840497386795736</v>
      </c>
      <c r="K51">
        <f>AVERAGE($D$2:$D$403)</f>
        <v>13.910463615920403</v>
      </c>
      <c r="L51">
        <f t="shared" si="13"/>
        <v>14.519632968253193</v>
      </c>
      <c r="M51">
        <f t="shared" si="14"/>
        <v>54.524190543293876</v>
      </c>
    </row>
    <row r="52" spans="1:13" x14ac:dyDescent="0.3">
      <c r="A52" s="2">
        <v>3021001</v>
      </c>
      <c r="B52" s="2">
        <v>42</v>
      </c>
      <c r="C52" s="2">
        <v>0.79577469999999995</v>
      </c>
      <c r="D52" s="2">
        <v>9.35</v>
      </c>
      <c r="E52" s="2">
        <v>7</v>
      </c>
      <c r="F52" s="2">
        <v>10</v>
      </c>
      <c r="G52" s="2">
        <v>17.04</v>
      </c>
      <c r="H52">
        <f t="shared" si="10"/>
        <v>2.2632919792382427</v>
      </c>
      <c r="I52">
        <f t="shared" si="11"/>
        <v>7.0867080207617565</v>
      </c>
      <c r="J52">
        <f t="shared" si="12"/>
        <v>7.0867080207617565</v>
      </c>
      <c r="K52">
        <f>AVERAGE($D$2:$D$403)</f>
        <v>13.910463615920403</v>
      </c>
      <c r="L52">
        <f t="shared" si="13"/>
        <v>20.797828392133798</v>
      </c>
      <c r="M52">
        <f t="shared" si="14"/>
        <v>50.221430571529012</v>
      </c>
    </row>
    <row r="53" spans="1:13" x14ac:dyDescent="0.3">
      <c r="A53" s="2">
        <v>3021001</v>
      </c>
      <c r="B53" s="2">
        <v>10</v>
      </c>
      <c r="C53" s="2">
        <v>7.0028180000000004</v>
      </c>
      <c r="D53" s="2">
        <v>16.149999999999999</v>
      </c>
      <c r="E53" s="2">
        <v>7</v>
      </c>
      <c r="F53" s="2">
        <v>10</v>
      </c>
      <c r="G53" s="2">
        <v>17.04</v>
      </c>
      <c r="H53">
        <f t="shared" si="10"/>
        <v>19.916971237543983</v>
      </c>
      <c r="I53">
        <f t="shared" si="11"/>
        <v>-3.7669712375439843</v>
      </c>
      <c r="J53">
        <f t="shared" si="12"/>
        <v>3.7669712375439843</v>
      </c>
      <c r="K53">
        <f>AVERAGE($D$2:$D$403)</f>
        <v>13.910463615920403</v>
      </c>
      <c r="L53">
        <f t="shared" si="13"/>
        <v>5.0155232156163114</v>
      </c>
      <c r="M53">
        <f t="shared" si="14"/>
        <v>14.190072304483657</v>
      </c>
    </row>
    <row r="54" spans="1:13" x14ac:dyDescent="0.3">
      <c r="A54" s="2">
        <v>3021001</v>
      </c>
      <c r="B54" s="2">
        <v>1</v>
      </c>
      <c r="C54" s="2">
        <v>2.7056339999999999</v>
      </c>
      <c r="D54" s="2">
        <v>9.2744999999999997</v>
      </c>
      <c r="E54" s="2">
        <v>7</v>
      </c>
      <c r="F54" s="2">
        <v>10</v>
      </c>
      <c r="G54" s="2">
        <v>17.04</v>
      </c>
      <c r="H54">
        <f t="shared" si="10"/>
        <v>7.6951927862927576</v>
      </c>
      <c r="I54">
        <f t="shared" si="11"/>
        <v>1.5793072137072421</v>
      </c>
      <c r="J54">
        <f t="shared" si="12"/>
        <v>1.5793072137072421</v>
      </c>
      <c r="K54">
        <f>AVERAGE($D$2:$D$403)</f>
        <v>13.910463615920403</v>
      </c>
      <c r="L54">
        <f t="shared" si="13"/>
        <v>21.492158648137778</v>
      </c>
      <c r="M54">
        <f t="shared" si="14"/>
        <v>2.4942112752677326</v>
      </c>
    </row>
    <row r="55" spans="1:13" x14ac:dyDescent="0.3">
      <c r="A55" s="2">
        <v>3021001</v>
      </c>
      <c r="B55" s="2">
        <v>13</v>
      </c>
      <c r="C55" s="2">
        <v>3.0239440000000002</v>
      </c>
      <c r="D55" s="2">
        <v>6.75</v>
      </c>
      <c r="E55" s="2">
        <v>7</v>
      </c>
      <c r="F55" s="2">
        <v>10</v>
      </c>
      <c r="G55" s="2">
        <v>17.04</v>
      </c>
      <c r="H55">
        <f t="shared" si="10"/>
        <v>8.6005099192844519</v>
      </c>
      <c r="I55">
        <f t="shared" si="11"/>
        <v>-1.8505099192844519</v>
      </c>
      <c r="J55">
        <f t="shared" si="12"/>
        <v>1.8505099192844519</v>
      </c>
      <c r="K55">
        <f>AVERAGE($D$2:$D$403)</f>
        <v>13.910463615920403</v>
      </c>
      <c r="L55">
        <f t="shared" si="13"/>
        <v>51.272239194919891</v>
      </c>
      <c r="M55">
        <f t="shared" si="14"/>
        <v>3.4243869613701485</v>
      </c>
    </row>
    <row r="56" spans="1:13" x14ac:dyDescent="0.3">
      <c r="A56" s="2">
        <v>3021001</v>
      </c>
      <c r="B56" s="2">
        <v>66</v>
      </c>
      <c r="C56" s="2">
        <v>2.9284509999999999</v>
      </c>
      <c r="D56" s="2">
        <v>7.65</v>
      </c>
      <c r="E56" s="2">
        <v>7</v>
      </c>
      <c r="F56" s="2">
        <v>10</v>
      </c>
      <c r="G56" s="2">
        <v>17.04</v>
      </c>
      <c r="H56">
        <f t="shared" si="10"/>
        <v>8.3289147793869436</v>
      </c>
      <c r="I56">
        <f t="shared" si="11"/>
        <v>-0.67891477938694322</v>
      </c>
      <c r="J56">
        <f t="shared" si="12"/>
        <v>0.67891477938694322</v>
      </c>
      <c r="K56">
        <f>AVERAGE($D$2:$D$403)</f>
        <v>13.910463615920403</v>
      </c>
      <c r="L56">
        <f t="shared" si="13"/>
        <v>39.193404686263158</v>
      </c>
      <c r="M56">
        <f t="shared" si="14"/>
        <v>0.46092527767002178</v>
      </c>
    </row>
    <row r="57" spans="1:13" x14ac:dyDescent="0.3">
      <c r="A57" s="2">
        <v>3021001</v>
      </c>
      <c r="B57" s="2">
        <v>67</v>
      </c>
      <c r="C57" s="2">
        <v>1.114085</v>
      </c>
      <c r="D57" s="2">
        <v>6.25</v>
      </c>
      <c r="E57" s="2">
        <v>7</v>
      </c>
      <c r="F57" s="2">
        <v>10</v>
      </c>
      <c r="G57" s="2">
        <v>17.04</v>
      </c>
      <c r="H57">
        <f t="shared" si="10"/>
        <v>3.1686099654709272</v>
      </c>
      <c r="I57">
        <f t="shared" si="11"/>
        <v>3.0813900345290728</v>
      </c>
      <c r="J57">
        <f t="shared" si="12"/>
        <v>3.0813900345290728</v>
      </c>
      <c r="K57">
        <f>AVERAGE($D$2:$D$403)</f>
        <v>13.910463615920403</v>
      </c>
      <c r="L57">
        <f t="shared" si="13"/>
        <v>58.68270281084029</v>
      </c>
      <c r="M57">
        <f t="shared" si="14"/>
        <v>9.4949645448950797</v>
      </c>
    </row>
    <row r="58" spans="1:13" x14ac:dyDescent="0.3">
      <c r="A58" s="2">
        <v>3021001</v>
      </c>
      <c r="B58" s="2">
        <v>7</v>
      </c>
      <c r="C58" s="2">
        <v>0.31830989999999998</v>
      </c>
      <c r="D58" s="2">
        <v>6</v>
      </c>
      <c r="E58" s="2">
        <v>7</v>
      </c>
      <c r="F58" s="2">
        <v>10</v>
      </c>
      <c r="G58" s="2">
        <v>17.04</v>
      </c>
      <c r="H58">
        <f t="shared" si="10"/>
        <v>0.90531684857802974</v>
      </c>
      <c r="I58">
        <f t="shared" si="11"/>
        <v>5.0946831514219699</v>
      </c>
      <c r="J58">
        <f t="shared" si="12"/>
        <v>5.0946831514219699</v>
      </c>
      <c r="K58">
        <f>AVERAGE($D$2:$D$403)</f>
        <v>13.910463615920403</v>
      </c>
      <c r="L58">
        <f t="shared" si="13"/>
        <v>62.575434618800493</v>
      </c>
      <c r="M58">
        <f t="shared" si="14"/>
        <v>25.955796413382895</v>
      </c>
    </row>
    <row r="59" spans="1:13" x14ac:dyDescent="0.3">
      <c r="A59" s="2">
        <v>3021001</v>
      </c>
      <c r="B59" s="2">
        <v>57</v>
      </c>
      <c r="C59" s="2">
        <v>2.7056339999999999</v>
      </c>
      <c r="D59" s="2">
        <v>8.8000000000000007</v>
      </c>
      <c r="E59" s="2">
        <v>7</v>
      </c>
      <c r="F59" s="2">
        <v>10</v>
      </c>
      <c r="G59" s="2">
        <v>17.04</v>
      </c>
      <c r="H59">
        <f t="shared" si="10"/>
        <v>7.6951927862927576</v>
      </c>
      <c r="I59">
        <f t="shared" si="11"/>
        <v>1.1048072137072431</v>
      </c>
      <c r="J59">
        <f t="shared" si="12"/>
        <v>1.1048072137072431</v>
      </c>
      <c r="K59">
        <f>AVERAGE($D$2:$D$403)</f>
        <v>13.910463615920403</v>
      </c>
      <c r="L59">
        <f t="shared" si="13"/>
        <v>26.116838369646231</v>
      </c>
      <c r="M59">
        <f t="shared" si="14"/>
        <v>1.220598979459562</v>
      </c>
    </row>
    <row r="60" spans="1:13" x14ac:dyDescent="0.3">
      <c r="A60" s="2">
        <v>3021001</v>
      </c>
      <c r="B60" s="2">
        <v>50</v>
      </c>
      <c r="C60" s="2">
        <v>1.5915490000000001</v>
      </c>
      <c r="D60" s="2">
        <v>11.45</v>
      </c>
      <c r="E60" s="2">
        <v>7</v>
      </c>
      <c r="F60" s="2">
        <v>10</v>
      </c>
      <c r="G60" s="2">
        <v>17.04</v>
      </c>
      <c r="H60">
        <f t="shared" si="10"/>
        <v>4.5265828208218304</v>
      </c>
      <c r="I60">
        <f t="shared" si="11"/>
        <v>6.9234171791781689</v>
      </c>
      <c r="J60">
        <f t="shared" si="12"/>
        <v>6.9234171791781689</v>
      </c>
      <c r="K60">
        <f>AVERAGE($D$2:$D$403)</f>
        <v>13.910463615920403</v>
      </c>
      <c r="L60">
        <f t="shared" si="13"/>
        <v>6.0538812052681061</v>
      </c>
      <c r="M60">
        <f t="shared" si="14"/>
        <v>47.933705436939391</v>
      </c>
    </row>
    <row r="61" spans="1:13" x14ac:dyDescent="0.3">
      <c r="A61" s="2">
        <v>3021001</v>
      </c>
      <c r="B61" s="2">
        <v>68</v>
      </c>
      <c r="C61" s="2">
        <v>2.864789</v>
      </c>
      <c r="D61" s="2">
        <v>9.1</v>
      </c>
      <c r="E61" s="2">
        <v>7</v>
      </c>
      <c r="F61" s="2">
        <v>10</v>
      </c>
      <c r="G61" s="2">
        <v>17.04</v>
      </c>
      <c r="H61">
        <f t="shared" si="10"/>
        <v>8.1478513527886047</v>
      </c>
      <c r="I61">
        <f t="shared" si="11"/>
        <v>0.95214864721139492</v>
      </c>
      <c r="J61">
        <f t="shared" si="12"/>
        <v>0.95214864721139492</v>
      </c>
      <c r="K61">
        <f>AVERAGE($D$2:$D$403)</f>
        <v>13.910463615920403</v>
      </c>
      <c r="L61">
        <f t="shared" si="13"/>
        <v>23.140560200094001</v>
      </c>
      <c r="M61">
        <f t="shared" si="14"/>
        <v>0.90658704638648935</v>
      </c>
    </row>
    <row r="62" spans="1:13" x14ac:dyDescent="0.3">
      <c r="A62" s="2">
        <v>3021001</v>
      </c>
      <c r="B62" s="2">
        <v>8</v>
      </c>
      <c r="C62" s="2">
        <v>3.3422540000000001</v>
      </c>
      <c r="D62" s="2">
        <v>9.9499999999999993</v>
      </c>
      <c r="E62" s="2">
        <v>7</v>
      </c>
      <c r="F62" s="2">
        <v>10</v>
      </c>
      <c r="G62" s="2">
        <v>17.04</v>
      </c>
      <c r="H62">
        <f t="shared" si="10"/>
        <v>9.5058270522761443</v>
      </c>
      <c r="I62">
        <f t="shared" si="11"/>
        <v>0.44417294772385496</v>
      </c>
      <c r="J62">
        <f t="shared" si="12"/>
        <v>0.44417294772385496</v>
      </c>
      <c r="K62">
        <f>AVERAGE($D$2:$D$403)</f>
        <v>13.910463615920403</v>
      </c>
      <c r="L62">
        <f t="shared" si="13"/>
        <v>15.685272053029317</v>
      </c>
      <c r="M62">
        <f t="shared" si="14"/>
        <v>0.1972896074896984</v>
      </c>
    </row>
    <row r="63" spans="1:13" x14ac:dyDescent="0.3">
      <c r="A63" s="2">
        <v>3021001</v>
      </c>
      <c r="B63" s="2">
        <v>5</v>
      </c>
      <c r="C63" s="2">
        <v>3.8197190000000001</v>
      </c>
      <c r="D63" s="2">
        <v>12.6</v>
      </c>
      <c r="E63" s="2">
        <v>7</v>
      </c>
      <c r="F63" s="2">
        <v>10</v>
      </c>
      <c r="G63" s="2">
        <v>17.04</v>
      </c>
      <c r="H63">
        <f t="shared" si="10"/>
        <v>10.863802751763686</v>
      </c>
      <c r="I63">
        <f t="shared" si="11"/>
        <v>1.7361972482363139</v>
      </c>
      <c r="J63">
        <f t="shared" si="12"/>
        <v>1.7361972482363139</v>
      </c>
      <c r="K63">
        <f>AVERAGE($D$2:$D$403)</f>
        <v>13.910463615920403</v>
      </c>
      <c r="L63">
        <f t="shared" si="13"/>
        <v>1.7173148886511778</v>
      </c>
      <c r="M63">
        <f t="shared" si="14"/>
        <v>3.0143808847833489</v>
      </c>
    </row>
    <row r="64" spans="1:13" x14ac:dyDescent="0.3">
      <c r="A64" s="2">
        <v>3021001</v>
      </c>
      <c r="B64" s="2">
        <v>93</v>
      </c>
      <c r="C64" s="2">
        <v>3.1830989999999999</v>
      </c>
      <c r="D64" s="2">
        <v>7.55</v>
      </c>
      <c r="E64" s="2">
        <v>7</v>
      </c>
      <c r="F64" s="2">
        <v>10</v>
      </c>
      <c r="G64" s="2">
        <v>17.04</v>
      </c>
      <c r="H64">
        <f t="shared" si="10"/>
        <v>9.0531684857802972</v>
      </c>
      <c r="I64">
        <f t="shared" si="11"/>
        <v>-1.5031684857802974</v>
      </c>
      <c r="J64">
        <f t="shared" si="12"/>
        <v>1.5031684857802974</v>
      </c>
      <c r="K64">
        <f>AVERAGE($D$2:$D$403)</f>
        <v>13.910463615920403</v>
      </c>
      <c r="L64">
        <f t="shared" si="13"/>
        <v>40.455497409447247</v>
      </c>
      <c r="M64">
        <f t="shared" si="14"/>
        <v>2.259515496643032</v>
      </c>
    </row>
    <row r="65" spans="1:13" x14ac:dyDescent="0.3">
      <c r="A65" s="2">
        <v>3021001</v>
      </c>
      <c r="B65" s="2">
        <v>90</v>
      </c>
      <c r="C65" s="2">
        <v>3.8197190000000001</v>
      </c>
      <c r="D65" s="2">
        <v>11.95</v>
      </c>
      <c r="E65" s="2">
        <v>7</v>
      </c>
      <c r="F65" s="2">
        <v>10</v>
      </c>
      <c r="G65" s="2">
        <v>17.04</v>
      </c>
      <c r="H65">
        <f t="shared" si="10"/>
        <v>10.863802751763686</v>
      </c>
      <c r="I65">
        <f t="shared" si="11"/>
        <v>1.0861972482363136</v>
      </c>
      <c r="J65">
        <f t="shared" si="12"/>
        <v>1.0861972482363136</v>
      </c>
      <c r="K65">
        <f>AVERAGE($D$2:$D$403)</f>
        <v>13.910463615920403</v>
      </c>
      <c r="L65">
        <f t="shared" si="13"/>
        <v>3.8434175893477032</v>
      </c>
      <c r="M65">
        <f t="shared" si="14"/>
        <v>1.1798244620761398</v>
      </c>
    </row>
    <row r="66" spans="1:13" x14ac:dyDescent="0.3">
      <c r="A66" s="2">
        <v>3021001</v>
      </c>
      <c r="B66" s="2">
        <v>89</v>
      </c>
      <c r="C66" s="2">
        <v>3.6605639999999999</v>
      </c>
      <c r="D66" s="2">
        <v>10.3</v>
      </c>
      <c r="E66" s="2">
        <v>7</v>
      </c>
      <c r="F66" s="2">
        <v>10</v>
      </c>
      <c r="G66" s="2">
        <v>17.04</v>
      </c>
      <c r="H66">
        <f t="shared" si="10"/>
        <v>10.411144185267839</v>
      </c>
      <c r="I66">
        <f t="shared" si="11"/>
        <v>-0.11114418526783787</v>
      </c>
      <c r="J66">
        <f t="shared" si="12"/>
        <v>0.11114418526783787</v>
      </c>
      <c r="K66">
        <f>AVERAGE($D$2:$D$403)</f>
        <v>13.910463615920403</v>
      </c>
      <c r="L66">
        <f t="shared" si="13"/>
        <v>13.035447521885024</v>
      </c>
      <c r="M66">
        <f t="shared" si="14"/>
        <v>1.2353029918851469E-2</v>
      </c>
    </row>
    <row r="67" spans="1:13" x14ac:dyDescent="0.3">
      <c r="A67" s="2">
        <v>3021001</v>
      </c>
      <c r="B67" s="2">
        <v>88</v>
      </c>
      <c r="C67" s="2">
        <v>3.8197190000000001</v>
      </c>
      <c r="D67" s="2">
        <v>11.75</v>
      </c>
      <c r="E67" s="2">
        <v>7</v>
      </c>
      <c r="F67" s="2">
        <v>10</v>
      </c>
      <c r="G67" s="2">
        <v>17.04</v>
      </c>
      <c r="H67">
        <f t="shared" si="10"/>
        <v>10.863802751763686</v>
      </c>
      <c r="I67">
        <f t="shared" si="11"/>
        <v>0.88619724823631429</v>
      </c>
      <c r="J67">
        <f t="shared" si="12"/>
        <v>0.88619724823631429</v>
      </c>
      <c r="K67">
        <f>AVERAGE($D$2:$D$403)</f>
        <v>13.910463615920403</v>
      </c>
      <c r="L67">
        <f t="shared" si="13"/>
        <v>4.6676030357158611</v>
      </c>
      <c r="M67">
        <f t="shared" si="14"/>
        <v>0.78534556278161571</v>
      </c>
    </row>
    <row r="68" spans="1:13" x14ac:dyDescent="0.3">
      <c r="A68" s="3">
        <v>3005002</v>
      </c>
      <c r="B68" s="3">
        <v>31</v>
      </c>
      <c r="C68" s="3">
        <v>9.2309870000000007</v>
      </c>
      <c r="D68" s="3">
        <v>11.33183</v>
      </c>
      <c r="E68" s="3">
        <v>17</v>
      </c>
      <c r="F68" s="3">
        <v>20</v>
      </c>
      <c r="G68" s="3">
        <v>16.079999999999998</v>
      </c>
      <c r="H68">
        <f t="shared" ref="H68:H81" si="15">C68*EXP(-26.817468*(1/(F68^(-0.895811+0.11609*G68))-1/(E68^(-0.895811+0.11609*G68))))</f>
        <v>11.85341544138126</v>
      </c>
      <c r="I68">
        <f t="shared" ref="I68:I81" si="16">D68-H68</f>
        <v>-0.5215854413812604</v>
      </c>
      <c r="J68">
        <f t="shared" ref="J68:J82" si="17">ABS(I68)</f>
        <v>0.5215854413812604</v>
      </c>
      <c r="K68">
        <f>AVERAGE($D$2:$D$403)</f>
        <v>13.910463615920403</v>
      </c>
      <c r="L68">
        <f t="shared" ref="L68:L81" si="18">(D68-K68)^2</f>
        <v>6.6493513251547309</v>
      </c>
      <c r="M68">
        <f t="shared" ref="M68:M82" si="19">I68^2</f>
        <v>0.27205137266088425</v>
      </c>
    </row>
    <row r="69" spans="1:13" x14ac:dyDescent="0.3">
      <c r="A69" s="3">
        <v>3005002</v>
      </c>
      <c r="B69" s="3">
        <v>32</v>
      </c>
      <c r="C69" s="3">
        <v>5.4112679999999997</v>
      </c>
      <c r="D69" s="3">
        <v>11.93662</v>
      </c>
      <c r="E69" s="3">
        <v>17</v>
      </c>
      <c r="F69" s="3">
        <v>20</v>
      </c>
      <c r="G69" s="3">
        <v>16.079999999999998</v>
      </c>
      <c r="H69">
        <f t="shared" si="15"/>
        <v>6.9485535694777036</v>
      </c>
      <c r="I69">
        <f t="shared" si="16"/>
        <v>4.9880664305222959</v>
      </c>
      <c r="J69">
        <f t="shared" si="17"/>
        <v>4.9880664305222959</v>
      </c>
      <c r="K69">
        <f>AVERAGE($D$2:$D$403)</f>
        <v>13.910463615920403</v>
      </c>
      <c r="L69">
        <f t="shared" si="18"/>
        <v>3.896058620109732</v>
      </c>
      <c r="M69">
        <f t="shared" si="19"/>
        <v>24.880806715303439</v>
      </c>
    </row>
    <row r="70" spans="1:13" x14ac:dyDescent="0.3">
      <c r="A70" s="3">
        <v>3005002</v>
      </c>
      <c r="B70" s="3">
        <v>12</v>
      </c>
      <c r="C70" s="3">
        <v>7.4802819999999999</v>
      </c>
      <c r="D70" s="3">
        <v>9.7084510000000002</v>
      </c>
      <c r="E70" s="3">
        <v>17</v>
      </c>
      <c r="F70" s="3">
        <v>20</v>
      </c>
      <c r="G70" s="3">
        <v>16.079999999999998</v>
      </c>
      <c r="H70">
        <f t="shared" si="15"/>
        <v>9.6053531615510117</v>
      </c>
      <c r="I70">
        <f t="shared" si="16"/>
        <v>0.10309783844898845</v>
      </c>
      <c r="J70">
        <f t="shared" si="17"/>
        <v>0.10309783844898845</v>
      </c>
      <c r="K70">
        <f>AVERAGE($D$2:$D$403)</f>
        <v>13.910463615920403</v>
      </c>
      <c r="L70">
        <f t="shared" si="18"/>
        <v>17.656910024354225</v>
      </c>
      <c r="M70">
        <f t="shared" si="19"/>
        <v>1.0629164292853722E-2</v>
      </c>
    </row>
    <row r="71" spans="1:13" x14ac:dyDescent="0.3">
      <c r="A71" s="3">
        <v>3005002</v>
      </c>
      <c r="B71" s="3">
        <v>18</v>
      </c>
      <c r="C71" s="3">
        <v>15.91549</v>
      </c>
      <c r="D71" s="3">
        <v>20.626480000000001</v>
      </c>
      <c r="E71" s="3">
        <v>17</v>
      </c>
      <c r="F71" s="3">
        <v>20</v>
      </c>
      <c r="G71" s="3">
        <v>16.079999999999998</v>
      </c>
      <c r="H71">
        <f t="shared" si="15"/>
        <v>20.436916975741489</v>
      </c>
      <c r="I71">
        <f t="shared" si="16"/>
        <v>0.18956302425851135</v>
      </c>
      <c r="J71">
        <f t="shared" si="17"/>
        <v>0.18956302425851135</v>
      </c>
      <c r="K71">
        <f>AVERAGE($D$2:$D$403)</f>
        <v>13.910463615920403</v>
      </c>
      <c r="L71">
        <f t="shared" si="18"/>
        <v>45.104876071225597</v>
      </c>
      <c r="M71">
        <f t="shared" si="19"/>
        <v>3.5934140166032962E-2</v>
      </c>
    </row>
    <row r="72" spans="1:13" x14ac:dyDescent="0.3">
      <c r="A72" s="3">
        <v>3005002</v>
      </c>
      <c r="B72" s="3">
        <v>19</v>
      </c>
      <c r="C72" s="3">
        <v>10.50423</v>
      </c>
      <c r="D72" s="3">
        <v>12.859719999999999</v>
      </c>
      <c r="E72" s="3">
        <v>17</v>
      </c>
      <c r="F72" s="3">
        <v>20</v>
      </c>
      <c r="G72" s="3">
        <v>16.079999999999998</v>
      </c>
      <c r="H72">
        <f t="shared" si="15"/>
        <v>13.488373678981485</v>
      </c>
      <c r="I72">
        <f t="shared" si="16"/>
        <v>-0.62865367898148605</v>
      </c>
      <c r="J72">
        <f t="shared" si="17"/>
        <v>0.62865367898148605</v>
      </c>
      <c r="K72">
        <f>AVERAGE($D$2:$D$403)</f>
        <v>13.910463615920403</v>
      </c>
      <c r="L72">
        <f t="shared" si="18"/>
        <v>1.104062146397484</v>
      </c>
      <c r="M72">
        <f t="shared" si="19"/>
        <v>0.39520544809695735</v>
      </c>
    </row>
    <row r="73" spans="1:13" x14ac:dyDescent="0.3">
      <c r="A73" s="3">
        <v>3005002</v>
      </c>
      <c r="B73" s="3">
        <v>20</v>
      </c>
      <c r="C73" s="3">
        <v>17.18873</v>
      </c>
      <c r="D73" s="3">
        <v>18.939440000000001</v>
      </c>
      <c r="E73" s="3">
        <v>17</v>
      </c>
      <c r="F73" s="3">
        <v>20</v>
      </c>
      <c r="G73" s="3">
        <v>16.079999999999998</v>
      </c>
      <c r="H73">
        <f t="shared" si="15"/>
        <v>22.071871361072578</v>
      </c>
      <c r="I73">
        <f t="shared" si="16"/>
        <v>-3.1324313610725767</v>
      </c>
      <c r="J73">
        <f t="shared" si="17"/>
        <v>3.1324313610725767</v>
      </c>
      <c r="K73">
        <f>AVERAGE($D$2:$D$403)</f>
        <v>13.910463615920403</v>
      </c>
      <c r="L73">
        <f t="shared" si="18"/>
        <v>25.290603471630313</v>
      </c>
      <c r="M73">
        <f t="shared" si="19"/>
        <v>9.8121262318309945</v>
      </c>
    </row>
    <row r="74" spans="1:13" x14ac:dyDescent="0.3">
      <c r="A74" s="3">
        <v>3005002</v>
      </c>
      <c r="B74" s="3">
        <v>21</v>
      </c>
      <c r="C74" s="3">
        <v>11.618309999999999</v>
      </c>
      <c r="D74" s="3">
        <v>13.1462</v>
      </c>
      <c r="E74" s="3">
        <v>17</v>
      </c>
      <c r="F74" s="3">
        <v>20</v>
      </c>
      <c r="G74" s="3">
        <v>16.079999999999998</v>
      </c>
      <c r="H74">
        <f t="shared" si="15"/>
        <v>14.918952345697626</v>
      </c>
      <c r="I74">
        <f t="shared" si="16"/>
        <v>-1.7727523456976257</v>
      </c>
      <c r="J74">
        <f t="shared" si="17"/>
        <v>1.7727523456976257</v>
      </c>
      <c r="K74">
        <f>AVERAGE($D$2:$D$403)</f>
        <v>13.910463615920403</v>
      </c>
      <c r="L74">
        <f t="shared" si="18"/>
        <v>0.58409887461972831</v>
      </c>
      <c r="M74">
        <f t="shared" si="19"/>
        <v>3.1426508791764345</v>
      </c>
    </row>
    <row r="75" spans="1:13" x14ac:dyDescent="0.3">
      <c r="A75" s="3">
        <v>3005002</v>
      </c>
      <c r="B75" s="3">
        <v>22</v>
      </c>
      <c r="C75" s="3">
        <v>7.3211269999999997</v>
      </c>
      <c r="D75" s="3">
        <v>9.3583110000000005</v>
      </c>
      <c r="E75" s="3">
        <v>17</v>
      </c>
      <c r="F75" s="3">
        <v>20</v>
      </c>
      <c r="G75" s="3">
        <v>16.079999999999998</v>
      </c>
      <c r="H75">
        <f t="shared" si="15"/>
        <v>9.4009838633846243</v>
      </c>
      <c r="I75">
        <f t="shared" si="16"/>
        <v>-4.2672863384623838E-2</v>
      </c>
      <c r="J75">
        <f t="shared" si="17"/>
        <v>4.2672863384623838E-2</v>
      </c>
      <c r="K75">
        <f>AVERAGE($D$2:$D$403)</f>
        <v>13.910463615920403</v>
      </c>
      <c r="L75">
        <f t="shared" si="18"/>
        <v>20.72209343863096</v>
      </c>
      <c r="M75">
        <f t="shared" si="19"/>
        <v>1.8209732694427698E-3</v>
      </c>
    </row>
    <row r="76" spans="1:13" x14ac:dyDescent="0.3">
      <c r="A76" s="3">
        <v>3005002</v>
      </c>
      <c r="B76" s="3">
        <v>10</v>
      </c>
      <c r="C76" s="3">
        <v>7.9577470000000003</v>
      </c>
      <c r="D76" s="3">
        <v>9.8676060000000003</v>
      </c>
      <c r="E76" s="3">
        <v>17</v>
      </c>
      <c r="F76" s="3">
        <v>20</v>
      </c>
      <c r="G76" s="3">
        <v>16.079999999999998</v>
      </c>
      <c r="H76">
        <f t="shared" si="15"/>
        <v>10.21846105605017</v>
      </c>
      <c r="I76">
        <f t="shared" si="16"/>
        <v>-0.35085505605016998</v>
      </c>
      <c r="J76">
        <f t="shared" si="17"/>
        <v>0.35085505605016998</v>
      </c>
      <c r="K76">
        <f>AVERAGE($D$2:$D$403)</f>
        <v>13.910463615920403</v>
      </c>
      <c r="L76">
        <f t="shared" si="18"/>
        <v>16.3446977026056</v>
      </c>
      <c r="M76">
        <f t="shared" si="19"/>
        <v>0.12309927035596792</v>
      </c>
    </row>
    <row r="77" spans="1:13" x14ac:dyDescent="0.3">
      <c r="A77" s="3">
        <v>3005002</v>
      </c>
      <c r="B77" s="3">
        <v>27</v>
      </c>
      <c r="C77" s="3">
        <v>7.0028180000000004</v>
      </c>
      <c r="D77" s="3">
        <v>13.528169999999999</v>
      </c>
      <c r="E77" s="3">
        <v>17</v>
      </c>
      <c r="F77" s="3">
        <v>20</v>
      </c>
      <c r="G77" s="3">
        <v>16.079999999999998</v>
      </c>
      <c r="H77">
        <f t="shared" si="15"/>
        <v>8.9922465511415659</v>
      </c>
      <c r="I77">
        <f t="shared" si="16"/>
        <v>4.5359234488584335</v>
      </c>
      <c r="J77">
        <f t="shared" si="17"/>
        <v>4.5359234488584335</v>
      </c>
      <c r="K77">
        <f>AVERAGE($D$2:$D$403)</f>
        <v>13.910463615920403</v>
      </c>
      <c r="L77">
        <f t="shared" si="18"/>
        <v>0.14614840877349686</v>
      </c>
      <c r="M77">
        <f t="shared" si="19"/>
        <v>20.574601533903785</v>
      </c>
    </row>
    <row r="78" spans="1:13" x14ac:dyDescent="0.3">
      <c r="A78" s="3">
        <v>3005002</v>
      </c>
      <c r="B78" s="3">
        <v>13</v>
      </c>
      <c r="C78" s="3">
        <v>12.41409</v>
      </c>
      <c r="D78" s="3">
        <v>16.074649999999998</v>
      </c>
      <c r="E78" s="3">
        <v>17</v>
      </c>
      <c r="F78" s="3">
        <v>20</v>
      </c>
      <c r="G78" s="3">
        <v>16.079999999999998</v>
      </c>
      <c r="H78">
        <f t="shared" si="15"/>
        <v>15.940805256978118</v>
      </c>
      <c r="I78">
        <f t="shared" si="16"/>
        <v>0.13384474302188032</v>
      </c>
      <c r="J78">
        <f t="shared" si="17"/>
        <v>0.13384474302188032</v>
      </c>
      <c r="K78">
        <f>AVERAGE($D$2:$D$403)</f>
        <v>13.910463615920403</v>
      </c>
      <c r="L78">
        <f t="shared" si="18"/>
        <v>4.6837027050355147</v>
      </c>
      <c r="M78">
        <f t="shared" si="19"/>
        <v>1.7914415234593181E-2</v>
      </c>
    </row>
    <row r="79" spans="1:13" x14ac:dyDescent="0.3">
      <c r="A79" s="3">
        <v>3005002</v>
      </c>
      <c r="B79" s="3">
        <v>37</v>
      </c>
      <c r="C79" s="3">
        <v>13.369020000000001</v>
      </c>
      <c r="D79" s="3">
        <v>16.074649999999998</v>
      </c>
      <c r="E79" s="3">
        <v>17</v>
      </c>
      <c r="F79" s="3">
        <v>20</v>
      </c>
      <c r="G79" s="3">
        <v>16.079999999999998</v>
      </c>
      <c r="H79">
        <f t="shared" si="15"/>
        <v>17.167021045976437</v>
      </c>
      <c r="I79">
        <f t="shared" si="16"/>
        <v>-1.0923710459764386</v>
      </c>
      <c r="J79">
        <f t="shared" si="17"/>
        <v>1.0923710459764386</v>
      </c>
      <c r="K79">
        <f>AVERAGE($D$2:$D$403)</f>
        <v>13.910463615920403</v>
      </c>
      <c r="L79">
        <f t="shared" si="18"/>
        <v>4.6837027050355147</v>
      </c>
      <c r="M79">
        <f t="shared" si="19"/>
        <v>1.1932745020876585</v>
      </c>
    </row>
    <row r="80" spans="1:13" x14ac:dyDescent="0.3">
      <c r="A80" s="3">
        <v>3005002</v>
      </c>
      <c r="B80" s="3">
        <v>23</v>
      </c>
      <c r="C80" s="3">
        <v>5.4112679999999997</v>
      </c>
      <c r="D80" s="3">
        <v>7.2256349999999996</v>
      </c>
      <c r="E80" s="3">
        <v>17</v>
      </c>
      <c r="F80" s="3">
        <v>20</v>
      </c>
      <c r="G80" s="3">
        <v>16.079999999999998</v>
      </c>
      <c r="H80">
        <f t="shared" si="15"/>
        <v>6.9485535694777036</v>
      </c>
      <c r="I80">
        <f t="shared" si="16"/>
        <v>0.27708143052229595</v>
      </c>
      <c r="J80">
        <f t="shared" si="17"/>
        <v>0.27708143052229595</v>
      </c>
      <c r="K80">
        <f>AVERAGE($D$2:$D$403)</f>
        <v>13.910463615920403</v>
      </c>
      <c r="L80">
        <f t="shared" si="18"/>
        <v>44.686933624228296</v>
      </c>
      <c r="M80">
        <f t="shared" si="19"/>
        <v>7.6774119140281913E-2</v>
      </c>
    </row>
    <row r="81" spans="1:13" x14ac:dyDescent="0.3">
      <c r="A81" s="3">
        <v>3005002</v>
      </c>
      <c r="B81" s="3">
        <v>41</v>
      </c>
      <c r="C81" s="3">
        <v>6.3661979999999998</v>
      </c>
      <c r="D81" s="3">
        <v>9.1036619999999999</v>
      </c>
      <c r="E81" s="3">
        <v>17</v>
      </c>
      <c r="F81" s="3">
        <v>20</v>
      </c>
      <c r="G81" s="3">
        <v>16.079999999999998</v>
      </c>
      <c r="H81">
        <f t="shared" si="15"/>
        <v>8.1747693584760199</v>
      </c>
      <c r="I81">
        <f t="shared" si="16"/>
        <v>0.92889264152397999</v>
      </c>
      <c r="J81">
        <f t="shared" si="17"/>
        <v>0.92889264152397999</v>
      </c>
      <c r="K81">
        <f>AVERAGE($D$2:$D$403)</f>
        <v>13.910463615920403</v>
      </c>
      <c r="L81">
        <f t="shared" si="18"/>
        <v>23.105341774814995</v>
      </c>
      <c r="M81">
        <f t="shared" si="19"/>
        <v>0.86284153947739717</v>
      </c>
    </row>
    <row r="82" spans="1:13" x14ac:dyDescent="0.3">
      <c r="A82" s="3">
        <v>3005002</v>
      </c>
      <c r="B82" s="3">
        <v>5</v>
      </c>
      <c r="C82" s="3">
        <v>16.552109999999999</v>
      </c>
      <c r="D82" s="3">
        <v>19.862539999999999</v>
      </c>
      <c r="E82" s="3">
        <v>17</v>
      </c>
      <c r="F82" s="3">
        <v>20</v>
      </c>
      <c r="G82" s="3">
        <v>16.079999999999998</v>
      </c>
      <c r="H82">
        <f t="shared" ref="H82:H112" si="20">C82*EXP(-26.817468*(1/(F82^(-0.895811+0.11609*G82))-1/(E82^(-0.895811+0.11609*G82))))</f>
        <v>21.254394168407032</v>
      </c>
      <c r="I82">
        <f t="shared" ref="I82:I112" si="21">D82-H82</f>
        <v>-1.3918541684070327</v>
      </c>
      <c r="J82">
        <f t="shared" si="17"/>
        <v>1.3918541684070327</v>
      </c>
      <c r="K82">
        <f>AVERAGE($D$2:$D$403)</f>
        <v>13.910463615920403</v>
      </c>
      <c r="L82">
        <f t="shared" ref="L82:L112" si="22">(D82-K82)^2</f>
        <v>35.427213281918043</v>
      </c>
      <c r="M82">
        <f t="shared" si="19"/>
        <v>1.9372580261120325</v>
      </c>
    </row>
    <row r="83" spans="1:13" x14ac:dyDescent="0.3">
      <c r="A83" s="3">
        <v>3005002</v>
      </c>
      <c r="B83" s="3">
        <v>17</v>
      </c>
      <c r="C83" s="3">
        <v>5.2521129999999996</v>
      </c>
      <c r="D83" s="3">
        <v>8.4988740000000007</v>
      </c>
      <c r="E83" s="3">
        <v>17</v>
      </c>
      <c r="F83" s="3">
        <v>20</v>
      </c>
      <c r="G83" s="3">
        <v>16.079999999999998</v>
      </c>
      <c r="H83">
        <f t="shared" si="20"/>
        <v>6.7441842713113171</v>
      </c>
      <c r="I83">
        <f t="shared" si="21"/>
        <v>1.7546897286886836</v>
      </c>
      <c r="J83">
        <f t="shared" ref="J83:J112" si="23">ABS(I83)</f>
        <v>1.7546897286886836</v>
      </c>
      <c r="K83">
        <f>AVERAGE($D$2:$D$403)</f>
        <v>13.910463615920403</v>
      </c>
      <c r="L83">
        <f t="shared" si="22"/>
        <v>29.285302171137523</v>
      </c>
      <c r="M83">
        <f t="shared" ref="M83:M112" si="24">I83^2</f>
        <v>3.078936043965566</v>
      </c>
    </row>
    <row r="84" spans="1:13" x14ac:dyDescent="0.3">
      <c r="A84" s="3">
        <v>3005002</v>
      </c>
      <c r="B84" s="3">
        <v>42</v>
      </c>
      <c r="C84" s="3">
        <v>6.6845080000000001</v>
      </c>
      <c r="D84" s="3">
        <v>10.886200000000001</v>
      </c>
      <c r="E84" s="3">
        <v>17</v>
      </c>
      <c r="F84" s="3">
        <v>20</v>
      </c>
      <c r="G84" s="3">
        <v>16.079999999999998</v>
      </c>
      <c r="H84">
        <f t="shared" si="20"/>
        <v>8.5835079548087929</v>
      </c>
      <c r="I84">
        <f t="shared" si="21"/>
        <v>2.3026920451912076</v>
      </c>
      <c r="J84">
        <f t="shared" si="23"/>
        <v>2.3026920451912076</v>
      </c>
      <c r="K84">
        <f>AVERAGE($D$2:$D$403)</f>
        <v>13.910463615920403</v>
      </c>
      <c r="L84">
        <f t="shared" si="22"/>
        <v>9.1461704185799455</v>
      </c>
      <c r="M84">
        <f t="shared" si="24"/>
        <v>5.3023906549868665</v>
      </c>
    </row>
    <row r="85" spans="1:13" x14ac:dyDescent="0.3">
      <c r="A85" s="3">
        <v>3005002</v>
      </c>
      <c r="B85" s="3">
        <v>44</v>
      </c>
      <c r="C85" s="3">
        <v>9.549296</v>
      </c>
      <c r="D85" s="3">
        <v>11.968450000000001</v>
      </c>
      <c r="E85" s="3">
        <v>17</v>
      </c>
      <c r="F85" s="3">
        <v>20</v>
      </c>
      <c r="G85" s="3">
        <v>16.079999999999998</v>
      </c>
      <c r="H85">
        <f t="shared" si="20"/>
        <v>12.262152753624319</v>
      </c>
      <c r="I85">
        <f t="shared" si="21"/>
        <v>-0.29370275362431819</v>
      </c>
      <c r="J85">
        <f t="shared" si="23"/>
        <v>0.29370275362431819</v>
      </c>
      <c r="K85">
        <f>AVERAGE($D$2:$D$403)</f>
        <v>13.910463615920403</v>
      </c>
      <c r="L85">
        <f t="shared" si="22"/>
        <v>3.7714168844202347</v>
      </c>
      <c r="M85">
        <f t="shared" si="24"/>
        <v>8.6261307486506955E-2</v>
      </c>
    </row>
    <row r="86" spans="1:13" x14ac:dyDescent="0.3">
      <c r="A86" s="3">
        <v>3005002</v>
      </c>
      <c r="B86" s="3">
        <v>45</v>
      </c>
      <c r="C86" s="3">
        <v>6.6845080000000001</v>
      </c>
      <c r="D86" s="3">
        <v>10.09042</v>
      </c>
      <c r="E86" s="3">
        <v>17</v>
      </c>
      <c r="F86" s="3">
        <v>20</v>
      </c>
      <c r="G86" s="3">
        <v>16.079999999999998</v>
      </c>
      <c r="H86">
        <f t="shared" si="20"/>
        <v>8.5835079548087929</v>
      </c>
      <c r="I86">
        <f t="shared" si="21"/>
        <v>1.506912045191207</v>
      </c>
      <c r="J86">
        <f t="shared" si="23"/>
        <v>1.506912045191207</v>
      </c>
      <c r="K86">
        <f>AVERAGE($D$2:$D$403)</f>
        <v>13.910463615920403</v>
      </c>
      <c r="L86">
        <f t="shared" si="22"/>
        <v>14.592733227534225</v>
      </c>
      <c r="M86">
        <f t="shared" si="24"/>
        <v>2.2707839119423463</v>
      </c>
    </row>
    <row r="87" spans="1:13" x14ac:dyDescent="0.3">
      <c r="A87" s="3">
        <v>3005002</v>
      </c>
      <c r="B87" s="3">
        <v>6</v>
      </c>
      <c r="C87" s="3">
        <v>14.642250000000001</v>
      </c>
      <c r="D87" s="3">
        <v>19.098590000000002</v>
      </c>
      <c r="E87" s="3">
        <v>17</v>
      </c>
      <c r="F87" s="3">
        <v>20</v>
      </c>
      <c r="G87" s="3">
        <v>16.079999999999998</v>
      </c>
      <c r="H87">
        <f t="shared" si="20"/>
        <v>18.801962590410401</v>
      </c>
      <c r="I87">
        <f t="shared" si="21"/>
        <v>0.29662740958960043</v>
      </c>
      <c r="J87">
        <f t="shared" si="23"/>
        <v>0.29662740958960043</v>
      </c>
      <c r="K87">
        <f>AVERAGE($D$2:$D$403)</f>
        <v>13.910463615920403</v>
      </c>
      <c r="L87">
        <f t="shared" si="22"/>
        <v>26.916655377182853</v>
      </c>
      <c r="M87">
        <f t="shared" si="24"/>
        <v>8.7987820119836579E-2</v>
      </c>
    </row>
    <row r="88" spans="1:13" x14ac:dyDescent="0.3">
      <c r="A88" s="3">
        <v>3005002</v>
      </c>
      <c r="B88" s="3">
        <v>7</v>
      </c>
      <c r="C88" s="3">
        <v>10.50423</v>
      </c>
      <c r="D88" s="3">
        <v>13.49634</v>
      </c>
      <c r="E88" s="3">
        <v>17</v>
      </c>
      <c r="F88" s="3">
        <v>20</v>
      </c>
      <c r="G88" s="3">
        <v>16.079999999999998</v>
      </c>
      <c r="H88">
        <f t="shared" si="20"/>
        <v>13.488373678981485</v>
      </c>
      <c r="I88">
        <f t="shared" si="21"/>
        <v>7.9663210185145772E-3</v>
      </c>
      <c r="J88">
        <f t="shared" si="23"/>
        <v>7.9663210185145772E-3</v>
      </c>
      <c r="K88">
        <f>AVERAGE($D$2:$D$403)</f>
        <v>13.910463615920403</v>
      </c>
      <c r="L88">
        <f t="shared" si="22"/>
        <v>0.17149836926298923</v>
      </c>
      <c r="M88">
        <f t="shared" si="24"/>
        <v>6.3462270570027127E-5</v>
      </c>
    </row>
    <row r="89" spans="1:13" x14ac:dyDescent="0.3">
      <c r="A89" s="3">
        <v>3005002</v>
      </c>
      <c r="B89" s="3">
        <v>33</v>
      </c>
      <c r="C89" s="3">
        <v>18.780280000000001</v>
      </c>
      <c r="D89" s="3">
        <v>19.544229999999999</v>
      </c>
      <c r="E89" s="3">
        <v>17</v>
      </c>
      <c r="F89" s="3">
        <v>20</v>
      </c>
      <c r="G89" s="3">
        <v>16.079999999999998</v>
      </c>
      <c r="H89">
        <f t="shared" si="20"/>
        <v>24.115564342736441</v>
      </c>
      <c r="I89">
        <f t="shared" si="21"/>
        <v>-4.5713343427364421</v>
      </c>
      <c r="J89">
        <f t="shared" si="23"/>
        <v>4.5713343427364421</v>
      </c>
      <c r="K89">
        <f>AVERAGE($D$2:$D$403)</f>
        <v>13.910463615920403</v>
      </c>
      <c r="L89">
        <f t="shared" si="22"/>
        <v>31.739323670385289</v>
      </c>
      <c r="M89">
        <f t="shared" si="24"/>
        <v>20.897097673081618</v>
      </c>
    </row>
    <row r="90" spans="1:13" x14ac:dyDescent="0.3">
      <c r="A90" s="3">
        <v>3005002</v>
      </c>
      <c r="B90" s="3">
        <v>11</v>
      </c>
      <c r="C90" s="3">
        <v>4.1380290000000004</v>
      </c>
      <c r="D90" s="3">
        <v>6.4616910000000001</v>
      </c>
      <c r="E90" s="3">
        <v>17</v>
      </c>
      <c r="F90" s="3">
        <v>20</v>
      </c>
      <c r="G90" s="3">
        <v>16.079999999999998</v>
      </c>
      <c r="H90">
        <f t="shared" si="20"/>
        <v>5.313600468236328</v>
      </c>
      <c r="I90">
        <f t="shared" si="21"/>
        <v>1.148090531763672</v>
      </c>
      <c r="J90">
        <f t="shared" si="23"/>
        <v>1.148090531763672</v>
      </c>
      <c r="K90">
        <f>AVERAGE($D$2:$D$403)</f>
        <v>13.910463615920403</v>
      </c>
      <c r="L90">
        <f t="shared" si="22"/>
        <v>55.484213483685679</v>
      </c>
      <c r="M90">
        <f t="shared" si="24"/>
        <v>1.3181118691253912</v>
      </c>
    </row>
    <row r="91" spans="1:13" x14ac:dyDescent="0.3">
      <c r="A91" s="3">
        <v>3005002</v>
      </c>
      <c r="B91" s="3">
        <v>47</v>
      </c>
      <c r="C91" s="3">
        <v>5.0929580000000003</v>
      </c>
      <c r="D91" s="3">
        <v>8.0850720000000003</v>
      </c>
      <c r="E91" s="3">
        <v>17</v>
      </c>
      <c r="F91" s="3">
        <v>20</v>
      </c>
      <c r="G91" s="3">
        <v>16.079999999999998</v>
      </c>
      <c r="H91">
        <f t="shared" si="20"/>
        <v>6.5398149731449324</v>
      </c>
      <c r="I91">
        <f t="shared" si="21"/>
        <v>1.5452570268550678</v>
      </c>
      <c r="J91">
        <f t="shared" si="23"/>
        <v>1.5452570268550678</v>
      </c>
      <c r="K91">
        <f>AVERAGE($D$2:$D$403)</f>
        <v>13.910463615920403</v>
      </c>
      <c r="L91">
        <f t="shared" si="22"/>
        <v>33.935187478835715</v>
      </c>
      <c r="M91">
        <f t="shared" si="24"/>
        <v>2.3878192790449639</v>
      </c>
    </row>
    <row r="92" spans="1:13" x14ac:dyDescent="0.3">
      <c r="A92" s="3">
        <v>3006001</v>
      </c>
      <c r="B92" s="3">
        <v>19</v>
      </c>
      <c r="C92" s="3">
        <v>5.5704229999999999</v>
      </c>
      <c r="D92" s="3">
        <v>11.554650000000001</v>
      </c>
      <c r="E92" s="3">
        <v>13</v>
      </c>
      <c r="F92" s="3">
        <v>16</v>
      </c>
      <c r="G92" s="3">
        <v>16.14</v>
      </c>
      <c r="H92">
        <f t="shared" si="20"/>
        <v>8.3200946900624473</v>
      </c>
      <c r="I92">
        <f t="shared" si="21"/>
        <v>3.2345553099375532</v>
      </c>
      <c r="J92">
        <f t="shared" si="23"/>
        <v>3.2345553099375532</v>
      </c>
      <c r="K92">
        <f>AVERAGE($D$2:$D$403)</f>
        <v>13.910463615920403</v>
      </c>
      <c r="L92">
        <f t="shared" si="22"/>
        <v>5.5498577929559598</v>
      </c>
      <c r="M92">
        <f t="shared" si="24"/>
        <v>10.462348053045222</v>
      </c>
    </row>
    <row r="93" spans="1:13" x14ac:dyDescent="0.3">
      <c r="A93" s="3">
        <v>3006001</v>
      </c>
      <c r="B93" s="3">
        <v>18</v>
      </c>
      <c r="C93" s="3">
        <v>11.93662</v>
      </c>
      <c r="D93" s="3">
        <v>18.461970000000001</v>
      </c>
      <c r="E93" s="3">
        <v>13</v>
      </c>
      <c r="F93" s="3">
        <v>16</v>
      </c>
      <c r="G93" s="3">
        <v>16.14</v>
      </c>
      <c r="H93">
        <f t="shared" si="20"/>
        <v>17.82877326897674</v>
      </c>
      <c r="I93">
        <f t="shared" si="21"/>
        <v>0.63319673102326135</v>
      </c>
      <c r="J93">
        <f t="shared" si="23"/>
        <v>0.63319673102326135</v>
      </c>
      <c r="K93">
        <f>AVERAGE($D$2:$D$403)</f>
        <v>13.910463615920403</v>
      </c>
      <c r="L93">
        <f t="shared" si="22"/>
        <v>20.716210364317337</v>
      </c>
      <c r="M93">
        <f t="shared" si="24"/>
        <v>0.40093810017854437</v>
      </c>
    </row>
    <row r="94" spans="1:13" x14ac:dyDescent="0.3">
      <c r="A94" s="3">
        <v>3006001</v>
      </c>
      <c r="B94" s="3">
        <v>17</v>
      </c>
      <c r="C94" s="3">
        <v>6.0478880000000004</v>
      </c>
      <c r="D94" s="3">
        <v>13.84648</v>
      </c>
      <c r="E94" s="3">
        <v>13</v>
      </c>
      <c r="F94" s="3">
        <v>16</v>
      </c>
      <c r="G94" s="3">
        <v>16.14</v>
      </c>
      <c r="H94">
        <f t="shared" si="20"/>
        <v>9.0332459195455002</v>
      </c>
      <c r="I94">
        <f t="shared" si="21"/>
        <v>4.8132340804544995</v>
      </c>
      <c r="J94">
        <f t="shared" si="23"/>
        <v>4.8132340804544995</v>
      </c>
      <c r="K94">
        <f>AVERAGE($D$2:$D$403)</f>
        <v>13.910463615920403</v>
      </c>
      <c r="L94">
        <f t="shared" si="22"/>
        <v>4.0939031062496517E-3</v>
      </c>
      <c r="M94">
        <f t="shared" si="24"/>
        <v>23.167222313248672</v>
      </c>
    </row>
    <row r="95" spans="1:13" x14ac:dyDescent="0.3">
      <c r="A95" s="3">
        <v>3006001</v>
      </c>
      <c r="B95" s="3">
        <v>16</v>
      </c>
      <c r="C95" s="3">
        <v>4.1380290000000004</v>
      </c>
      <c r="D95" s="3">
        <v>9.9312690000000003</v>
      </c>
      <c r="E95" s="3">
        <v>13</v>
      </c>
      <c r="F95" s="3">
        <v>16</v>
      </c>
      <c r="G95" s="3">
        <v>16.14</v>
      </c>
      <c r="H95">
        <f t="shared" si="20"/>
        <v>6.1806424952332026</v>
      </c>
      <c r="I95">
        <f t="shared" si="21"/>
        <v>3.7506265047667977</v>
      </c>
      <c r="J95">
        <f t="shared" si="23"/>
        <v>3.7506265047667977</v>
      </c>
      <c r="K95">
        <f>AVERAGE($D$2:$D$403)</f>
        <v>13.910463615920403</v>
      </c>
      <c r="L95">
        <f t="shared" si="22"/>
        <v>15.833989791369918</v>
      </c>
      <c r="M95">
        <f t="shared" si="24"/>
        <v>14.067199178259205</v>
      </c>
    </row>
    <row r="96" spans="1:13" x14ac:dyDescent="0.3">
      <c r="A96" s="3">
        <v>3006001</v>
      </c>
      <c r="B96" s="3">
        <v>12</v>
      </c>
      <c r="C96" s="3">
        <v>7.9577470000000003</v>
      </c>
      <c r="D96" s="3">
        <v>16.552109999999999</v>
      </c>
      <c r="E96" s="3">
        <v>13</v>
      </c>
      <c r="F96" s="3">
        <v>16</v>
      </c>
      <c r="G96" s="3">
        <v>16.14</v>
      </c>
      <c r="H96">
        <f t="shared" si="20"/>
        <v>11.885849343857796</v>
      </c>
      <c r="I96">
        <f t="shared" si="21"/>
        <v>4.6662606561422031</v>
      </c>
      <c r="J96">
        <f t="shared" si="23"/>
        <v>4.6662606561422031</v>
      </c>
      <c r="K96">
        <f>AVERAGE($D$2:$D$403)</f>
        <v>13.910463615920403</v>
      </c>
      <c r="L96">
        <f t="shared" si="22"/>
        <v>6.9782956185208063</v>
      </c>
      <c r="M96">
        <f t="shared" si="24"/>
        <v>21.773988511060665</v>
      </c>
    </row>
    <row r="97" spans="1:13" x14ac:dyDescent="0.3">
      <c r="A97" s="3">
        <v>3006001</v>
      </c>
      <c r="B97" s="3">
        <v>11</v>
      </c>
      <c r="C97" s="3">
        <v>4.1380290000000004</v>
      </c>
      <c r="D97" s="3">
        <v>11.33183</v>
      </c>
      <c r="E97" s="3">
        <v>13</v>
      </c>
      <c r="F97" s="3">
        <v>16</v>
      </c>
      <c r="G97" s="3">
        <v>16.14</v>
      </c>
      <c r="H97">
        <f t="shared" si="20"/>
        <v>6.1806424952332026</v>
      </c>
      <c r="I97">
        <f t="shared" si="21"/>
        <v>5.1511875047667974</v>
      </c>
      <c r="J97">
        <f t="shared" si="23"/>
        <v>5.1511875047667974</v>
      </c>
      <c r="K97">
        <f>AVERAGE($D$2:$D$403)</f>
        <v>13.910463615920403</v>
      </c>
      <c r="L97">
        <f t="shared" si="22"/>
        <v>6.6493513251547309</v>
      </c>
      <c r="M97">
        <f t="shared" si="24"/>
        <v>26.534732709265583</v>
      </c>
    </row>
    <row r="98" spans="1:13" x14ac:dyDescent="0.3">
      <c r="A98" s="3">
        <v>3006001</v>
      </c>
      <c r="B98" s="3">
        <v>10</v>
      </c>
      <c r="C98" s="3">
        <v>2.864789</v>
      </c>
      <c r="D98" s="3">
        <v>8.6898599999999995</v>
      </c>
      <c r="E98" s="3">
        <v>13</v>
      </c>
      <c r="F98" s="3">
        <v>16</v>
      </c>
      <c r="G98" s="3">
        <v>16.14</v>
      </c>
      <c r="H98">
        <f t="shared" si="20"/>
        <v>4.2789058832783988</v>
      </c>
      <c r="I98">
        <f t="shared" si="21"/>
        <v>4.4109541167216006</v>
      </c>
      <c r="J98">
        <f t="shared" si="23"/>
        <v>4.4109541167216006</v>
      </c>
      <c r="K98">
        <f>AVERAGE($D$2:$D$403)</f>
        <v>13.910463615920403</v>
      </c>
      <c r="L98">
        <f t="shared" si="22"/>
        <v>27.254702114561191</v>
      </c>
      <c r="M98">
        <f t="shared" si="24"/>
        <v>19.456516219823236</v>
      </c>
    </row>
    <row r="99" spans="1:13" x14ac:dyDescent="0.3">
      <c r="A99" s="3">
        <v>3006001</v>
      </c>
      <c r="B99" s="3">
        <v>1</v>
      </c>
      <c r="C99" s="3">
        <v>4.774648</v>
      </c>
      <c r="D99" s="3">
        <v>13.973800000000001</v>
      </c>
      <c r="E99" s="3">
        <v>13</v>
      </c>
      <c r="F99" s="3">
        <v>16</v>
      </c>
      <c r="G99" s="3">
        <v>16.14</v>
      </c>
      <c r="H99">
        <f t="shared" si="20"/>
        <v>7.1315093075906955</v>
      </c>
      <c r="I99">
        <f t="shared" si="21"/>
        <v>6.8422906924093052</v>
      </c>
      <c r="J99">
        <f t="shared" si="23"/>
        <v>6.8422906924093052</v>
      </c>
      <c r="K99">
        <f>AVERAGE($D$2:$D$403)</f>
        <v>13.910463615920403</v>
      </c>
      <c r="L99">
        <f t="shared" si="22"/>
        <v>4.01149754827835E-3</v>
      </c>
      <c r="M99">
        <f t="shared" si="24"/>
        <v>46.816941919431009</v>
      </c>
    </row>
    <row r="100" spans="1:13" x14ac:dyDescent="0.3">
      <c r="A100" s="3">
        <v>3006001</v>
      </c>
      <c r="B100" s="3">
        <v>24</v>
      </c>
      <c r="C100" s="3">
        <v>10.50423</v>
      </c>
      <c r="D100" s="3">
        <v>19.098590000000002</v>
      </c>
      <c r="E100" s="3">
        <v>13</v>
      </c>
      <c r="F100" s="3">
        <v>16</v>
      </c>
      <c r="G100" s="3">
        <v>16.14</v>
      </c>
      <c r="H100">
        <f t="shared" si="20"/>
        <v>15.689327048627126</v>
      </c>
      <c r="I100">
        <f t="shared" si="21"/>
        <v>3.4092629513728756</v>
      </c>
      <c r="J100">
        <f t="shared" si="23"/>
        <v>3.4092629513728756</v>
      </c>
      <c r="K100">
        <f>AVERAGE($D$2:$D$403)</f>
        <v>13.910463615920403</v>
      </c>
      <c r="L100">
        <f t="shared" si="22"/>
        <v>26.916655377182853</v>
      </c>
      <c r="M100">
        <f t="shared" si="24"/>
        <v>11.62307387160369</v>
      </c>
    </row>
    <row r="101" spans="1:13" x14ac:dyDescent="0.3">
      <c r="A101" s="3">
        <v>3006001</v>
      </c>
      <c r="B101" s="3">
        <v>5</v>
      </c>
      <c r="C101" s="3">
        <v>4.4563379999999997</v>
      </c>
      <c r="D101" s="3">
        <v>7.4484519999999996</v>
      </c>
      <c r="E101" s="3">
        <v>13</v>
      </c>
      <c r="F101" s="3">
        <v>16</v>
      </c>
      <c r="G101" s="3">
        <v>16.14</v>
      </c>
      <c r="H101">
        <f t="shared" si="20"/>
        <v>6.6560751546019947</v>
      </c>
      <c r="I101">
        <f t="shared" si="21"/>
        <v>0.7923768453980049</v>
      </c>
      <c r="J101">
        <f t="shared" si="23"/>
        <v>0.7923768453980049</v>
      </c>
      <c r="K101">
        <f>AVERAGE($D$2:$D$403)</f>
        <v>13.910463615920403</v>
      </c>
      <c r="L101">
        <f t="shared" si="22"/>
        <v>41.757594124290222</v>
      </c>
      <c r="M101">
        <f t="shared" si="24"/>
        <v>0.62786106512289375</v>
      </c>
    </row>
    <row r="102" spans="1:13" x14ac:dyDescent="0.3">
      <c r="A102" s="3">
        <v>3006001</v>
      </c>
      <c r="B102" s="3">
        <v>20</v>
      </c>
      <c r="C102" s="3">
        <v>5.7295780000000001</v>
      </c>
      <c r="D102" s="3">
        <v>11.42733</v>
      </c>
      <c r="E102" s="3">
        <v>13</v>
      </c>
      <c r="F102" s="3">
        <v>16</v>
      </c>
      <c r="G102" s="3">
        <v>16.14</v>
      </c>
      <c r="H102">
        <f t="shared" si="20"/>
        <v>8.5578117665567977</v>
      </c>
      <c r="I102">
        <f t="shared" si="21"/>
        <v>2.8695182334432019</v>
      </c>
      <c r="J102">
        <f t="shared" si="23"/>
        <v>2.8695182334432019</v>
      </c>
      <c r="K102">
        <f>AVERAGE($D$2:$D$403)</f>
        <v>13.910463615920403</v>
      </c>
      <c r="L102">
        <f t="shared" si="22"/>
        <v>6.165952554513936</v>
      </c>
      <c r="M102">
        <f t="shared" si="24"/>
        <v>8.2341348920629933</v>
      </c>
    </row>
    <row r="103" spans="1:13" x14ac:dyDescent="0.3">
      <c r="A103" s="3">
        <v>3006001</v>
      </c>
      <c r="B103" s="3">
        <v>26</v>
      </c>
      <c r="C103" s="3">
        <v>5.4112679999999997</v>
      </c>
      <c r="D103" s="3">
        <v>12.223100000000001</v>
      </c>
      <c r="E103" s="3">
        <v>13</v>
      </c>
      <c r="F103" s="3">
        <v>16</v>
      </c>
      <c r="G103" s="3">
        <v>16.14</v>
      </c>
      <c r="H103">
        <f t="shared" si="20"/>
        <v>8.0823776135680969</v>
      </c>
      <c r="I103">
        <f t="shared" si="21"/>
        <v>4.1407223864319036</v>
      </c>
      <c r="J103">
        <f t="shared" si="23"/>
        <v>4.1407223864319036</v>
      </c>
      <c r="K103">
        <f>AVERAGE($D$2:$D$403)</f>
        <v>13.910463615920403</v>
      </c>
      <c r="L103">
        <f t="shared" si="22"/>
        <v>2.8471959723319746</v>
      </c>
      <c r="M103">
        <f t="shared" si="24"/>
        <v>17.14558188149832</v>
      </c>
    </row>
    <row r="104" spans="1:13" x14ac:dyDescent="0.3">
      <c r="A104" s="3">
        <v>3006001</v>
      </c>
      <c r="B104" s="3">
        <v>2</v>
      </c>
      <c r="C104" s="3">
        <v>13.050700000000001</v>
      </c>
      <c r="D104" s="3">
        <v>20.053519999999999</v>
      </c>
      <c r="E104" s="3">
        <v>13</v>
      </c>
      <c r="F104" s="3">
        <v>16</v>
      </c>
      <c r="G104" s="3">
        <v>16.14</v>
      </c>
      <c r="H104">
        <f t="shared" si="20"/>
        <v>19.492785336337651</v>
      </c>
      <c r="I104">
        <f t="shared" si="21"/>
        <v>0.56073466366234825</v>
      </c>
      <c r="J104">
        <f t="shared" si="23"/>
        <v>0.56073466366234825</v>
      </c>
      <c r="K104">
        <f>AVERAGE($D$2:$D$403)</f>
        <v>13.910463615920403</v>
      </c>
      <c r="L104">
        <f t="shared" si="22"/>
        <v>37.737141737981084</v>
      </c>
      <c r="M104">
        <f t="shared" si="24"/>
        <v>0.31442336303252683</v>
      </c>
    </row>
    <row r="105" spans="1:13" x14ac:dyDescent="0.3">
      <c r="A105" s="3">
        <v>3006001</v>
      </c>
      <c r="B105" s="3">
        <v>25</v>
      </c>
      <c r="C105" s="3">
        <v>14.960559999999999</v>
      </c>
      <c r="D105" s="3">
        <v>24.191549999999999</v>
      </c>
      <c r="E105" s="3">
        <v>13</v>
      </c>
      <c r="F105" s="3">
        <v>16</v>
      </c>
      <c r="G105" s="3">
        <v>16.14</v>
      </c>
      <c r="H105">
        <f t="shared" si="20"/>
        <v>22.345390254269855</v>
      </c>
      <c r="I105">
        <f t="shared" si="21"/>
        <v>1.8461597457301444</v>
      </c>
      <c r="J105">
        <f t="shared" si="23"/>
        <v>1.8461597457301444</v>
      </c>
      <c r="K105">
        <f>AVERAGE($D$2:$D$403)</f>
        <v>13.910463615920403</v>
      </c>
      <c r="L105">
        <f t="shared" si="22"/>
        <v>105.70073723690687</v>
      </c>
      <c r="M105">
        <f t="shared" si="24"/>
        <v>3.4083058067543917</v>
      </c>
    </row>
    <row r="106" spans="1:13" x14ac:dyDescent="0.3">
      <c r="A106" s="3">
        <v>3006001</v>
      </c>
      <c r="B106" s="3">
        <v>9</v>
      </c>
      <c r="C106" s="3">
        <v>9.8676060000000003</v>
      </c>
      <c r="D106" s="3">
        <v>19.576059999999998</v>
      </c>
      <c r="E106" s="3">
        <v>13</v>
      </c>
      <c r="F106" s="3">
        <v>16</v>
      </c>
      <c r="G106" s="3">
        <v>16.14</v>
      </c>
      <c r="H106">
        <f t="shared" si="20"/>
        <v>14.738452768170093</v>
      </c>
      <c r="I106">
        <f t="shared" si="21"/>
        <v>4.8376072318299048</v>
      </c>
      <c r="J106">
        <f t="shared" si="23"/>
        <v>4.8376072318299048</v>
      </c>
      <c r="K106">
        <f>AVERAGE($D$2:$D$403)</f>
        <v>13.910463615920403</v>
      </c>
      <c r="L106">
        <f t="shared" si="22"/>
        <v>32.098982387295791</v>
      </c>
      <c r="M106">
        <f t="shared" si="24"/>
        <v>23.402443729452994</v>
      </c>
    </row>
    <row r="107" spans="1:13" x14ac:dyDescent="0.3">
      <c r="A107" s="3">
        <v>3006001</v>
      </c>
      <c r="B107" s="3">
        <v>27</v>
      </c>
      <c r="C107" s="3">
        <v>2.7056339999999999</v>
      </c>
      <c r="D107" s="3">
        <v>12.25493</v>
      </c>
      <c r="E107" s="3">
        <v>13</v>
      </c>
      <c r="F107" s="3">
        <v>16</v>
      </c>
      <c r="G107" s="3">
        <v>16.14</v>
      </c>
      <c r="H107">
        <f t="shared" si="20"/>
        <v>4.0411888067840485</v>
      </c>
      <c r="I107">
        <f t="shared" si="21"/>
        <v>8.2137411932159523</v>
      </c>
      <c r="J107">
        <f t="shared" si="23"/>
        <v>8.2137411932159523</v>
      </c>
      <c r="K107">
        <f>AVERAGE($D$2:$D$403)</f>
        <v>13.910463615920403</v>
      </c>
      <c r="L107">
        <f t="shared" si="22"/>
        <v>2.740791553442484</v>
      </c>
      <c r="M107">
        <f t="shared" si="24"/>
        <v>67.465544389132617</v>
      </c>
    </row>
    <row r="108" spans="1:13" x14ac:dyDescent="0.3">
      <c r="A108" s="3">
        <v>3006001</v>
      </c>
      <c r="B108" s="3">
        <v>3</v>
      </c>
      <c r="C108" s="3">
        <v>7.3211269999999997</v>
      </c>
      <c r="D108" s="3">
        <v>11.618309999999999</v>
      </c>
      <c r="E108" s="3">
        <v>13</v>
      </c>
      <c r="F108" s="3">
        <v>16</v>
      </c>
      <c r="G108" s="3">
        <v>16.14</v>
      </c>
      <c r="H108">
        <f t="shared" si="20"/>
        <v>10.934981037880393</v>
      </c>
      <c r="I108">
        <f t="shared" si="21"/>
        <v>0.68332896211960659</v>
      </c>
      <c r="J108">
        <f t="shared" si="23"/>
        <v>0.68332896211960659</v>
      </c>
      <c r="K108">
        <f>AVERAGE($D$2:$D$403)</f>
        <v>13.910463615920403</v>
      </c>
      <c r="L108">
        <f t="shared" si="22"/>
        <v>5.2539681989769802</v>
      </c>
      <c r="M108">
        <f t="shared" si="24"/>
        <v>0.46693847047145876</v>
      </c>
    </row>
    <row r="109" spans="1:13" x14ac:dyDescent="0.3">
      <c r="A109" s="3">
        <v>3006001</v>
      </c>
      <c r="B109" s="3">
        <v>4</v>
      </c>
      <c r="C109" s="3">
        <v>3.5014090000000002</v>
      </c>
      <c r="D109" s="3">
        <v>7.0346479999999998</v>
      </c>
      <c r="E109" s="3">
        <v>13</v>
      </c>
      <c r="F109" s="3">
        <v>16</v>
      </c>
      <c r="G109" s="3">
        <v>16.14</v>
      </c>
      <c r="H109">
        <f t="shared" si="20"/>
        <v>5.2297741892558012</v>
      </c>
      <c r="I109">
        <f t="shared" si="21"/>
        <v>1.8048738107441986</v>
      </c>
      <c r="J109">
        <f t="shared" si="23"/>
        <v>1.8048738107441986</v>
      </c>
      <c r="K109">
        <f>AVERAGE($D$2:$D$403)</f>
        <v>13.910463615920403</v>
      </c>
      <c r="L109">
        <f t="shared" si="22"/>
        <v>47.276840384134871</v>
      </c>
      <c r="M109">
        <f t="shared" si="24"/>
        <v>3.2575694727102853</v>
      </c>
    </row>
    <row r="110" spans="1:13" x14ac:dyDescent="0.3">
      <c r="A110" s="3">
        <v>3006001</v>
      </c>
      <c r="B110" s="3">
        <v>8</v>
      </c>
      <c r="C110" s="3">
        <v>7.0028180000000004</v>
      </c>
      <c r="D110" s="3">
        <v>14.57859</v>
      </c>
      <c r="E110" s="3">
        <v>13</v>
      </c>
      <c r="F110" s="3">
        <v>16</v>
      </c>
      <c r="G110" s="3">
        <v>16.14</v>
      </c>
      <c r="H110">
        <f t="shared" si="20"/>
        <v>10.459548378511602</v>
      </c>
      <c r="I110">
        <f t="shared" si="21"/>
        <v>4.1190416214883978</v>
      </c>
      <c r="J110">
        <f t="shared" si="23"/>
        <v>4.1190416214883978</v>
      </c>
      <c r="K110">
        <f>AVERAGE($D$2:$D$403)</f>
        <v>13.910463615920403</v>
      </c>
      <c r="L110">
        <f t="shared" si="22"/>
        <v>0.4463928651032778</v>
      </c>
      <c r="M110">
        <f t="shared" si="24"/>
        <v>16.96650387955377</v>
      </c>
    </row>
    <row r="111" spans="1:13" x14ac:dyDescent="0.3">
      <c r="A111" s="3">
        <v>3006001</v>
      </c>
      <c r="B111" s="3">
        <v>21</v>
      </c>
      <c r="C111" s="3">
        <v>2.7056339999999999</v>
      </c>
      <c r="D111" s="3">
        <v>8.6898599999999995</v>
      </c>
      <c r="E111" s="3">
        <v>13</v>
      </c>
      <c r="F111" s="3">
        <v>16</v>
      </c>
      <c r="G111" s="3">
        <v>16.14</v>
      </c>
      <c r="H111">
        <f t="shared" si="20"/>
        <v>4.0411888067840485</v>
      </c>
      <c r="I111">
        <f t="shared" si="21"/>
        <v>4.648671193215951</v>
      </c>
      <c r="J111">
        <f t="shared" si="23"/>
        <v>4.648671193215951</v>
      </c>
      <c r="K111">
        <f>AVERAGE($D$2:$D$403)</f>
        <v>13.910463615920403</v>
      </c>
      <c r="L111">
        <f t="shared" si="22"/>
        <v>27.254702114561191</v>
      </c>
      <c r="M111">
        <f t="shared" si="24"/>
        <v>21.610143862635812</v>
      </c>
    </row>
    <row r="112" spans="1:13" x14ac:dyDescent="0.3">
      <c r="A112" s="3">
        <v>3006001</v>
      </c>
      <c r="B112" s="3">
        <v>23</v>
      </c>
      <c r="C112" s="3">
        <v>3.9788730000000001</v>
      </c>
      <c r="D112" s="3">
        <v>9.8676060000000003</v>
      </c>
      <c r="E112" s="3">
        <v>13</v>
      </c>
      <c r="F112" s="3">
        <v>16</v>
      </c>
      <c r="G112" s="3">
        <v>16.14</v>
      </c>
      <c r="H112">
        <f t="shared" si="20"/>
        <v>5.9429239251189436</v>
      </c>
      <c r="I112">
        <f t="shared" si="21"/>
        <v>3.9246820748810567</v>
      </c>
      <c r="J112">
        <f t="shared" si="23"/>
        <v>3.9246820748810567</v>
      </c>
      <c r="K112">
        <f>AVERAGE($D$2:$D$403)</f>
        <v>13.910463615920403</v>
      </c>
      <c r="L112">
        <f t="shared" si="22"/>
        <v>16.3446977026056</v>
      </c>
      <c r="M112">
        <f t="shared" si="24"/>
        <v>15.403129388892676</v>
      </c>
    </row>
    <row r="113" spans="1:13" x14ac:dyDescent="0.3">
      <c r="A113" s="3">
        <v>3008001</v>
      </c>
      <c r="B113" s="3">
        <v>33</v>
      </c>
      <c r="C113" s="3">
        <v>11.204510000000001</v>
      </c>
      <c r="D113" s="3">
        <v>14.4831</v>
      </c>
      <c r="E113" s="3">
        <v>21</v>
      </c>
      <c r="F113" s="3">
        <v>25</v>
      </c>
      <c r="G113" s="3">
        <v>17.010000000000002</v>
      </c>
      <c r="H113">
        <f t="shared" ref="H113:H139" si="25">C113*EXP(-26.817468*(1/(F113^(-0.895811+0.11609*G113))-1/(E113^(-0.895811+0.11609*G113))))</f>
        <v>13.310356246969441</v>
      </c>
      <c r="I113">
        <f t="shared" ref="I113:I139" si="26">D113-H113</f>
        <v>1.1727437530305593</v>
      </c>
      <c r="J113">
        <f t="shared" ref="J113:J139" si="27">ABS(I113)</f>
        <v>1.1727437530305593</v>
      </c>
      <c r="K113">
        <f>AVERAGE($D$2:$D$403)</f>
        <v>13.910463615920403</v>
      </c>
      <c r="L113">
        <f t="shared" ref="L113:L139" si="28">(D113-K113)^2</f>
        <v>0.32791242837175644</v>
      </c>
      <c r="M113">
        <f t="shared" ref="M113:M139" si="29">I113^2</f>
        <v>1.3753279102722016</v>
      </c>
    </row>
    <row r="114" spans="1:13" x14ac:dyDescent="0.3">
      <c r="A114" s="3">
        <v>3008001</v>
      </c>
      <c r="B114" s="3">
        <v>40</v>
      </c>
      <c r="C114" s="3">
        <v>17.793520000000001</v>
      </c>
      <c r="D114" s="3">
        <v>20.849299999999999</v>
      </c>
      <c r="E114" s="3">
        <v>21</v>
      </c>
      <c r="F114" s="3">
        <v>25</v>
      </c>
      <c r="G114" s="3">
        <v>17.010000000000002</v>
      </c>
      <c r="H114">
        <f t="shared" si="25"/>
        <v>21.137746326039753</v>
      </c>
      <c r="I114">
        <f t="shared" si="26"/>
        <v>-0.28844632603975384</v>
      </c>
      <c r="J114">
        <f t="shared" si="27"/>
        <v>0.28844632603975384</v>
      </c>
      <c r="K114">
        <f>AVERAGE($D$2:$D$403)</f>
        <v>13.910463615920403</v>
      </c>
      <c r="L114">
        <f t="shared" si="28"/>
        <v>48.147450365026813</v>
      </c>
      <c r="M114">
        <f t="shared" si="29"/>
        <v>8.3201283005831975E-2</v>
      </c>
    </row>
    <row r="115" spans="1:13" x14ac:dyDescent="0.3">
      <c r="A115" s="3">
        <v>3008001</v>
      </c>
      <c r="B115" s="3">
        <v>14</v>
      </c>
      <c r="C115" s="3">
        <v>12.15944</v>
      </c>
      <c r="D115" s="3">
        <v>13.84648</v>
      </c>
      <c r="E115" s="3">
        <v>21</v>
      </c>
      <c r="F115" s="3">
        <v>25</v>
      </c>
      <c r="G115" s="3">
        <v>17.010000000000002</v>
      </c>
      <c r="H115">
        <f t="shared" si="25"/>
        <v>14.444761811417909</v>
      </c>
      <c r="I115">
        <f t="shared" si="26"/>
        <v>-0.59828181141790893</v>
      </c>
      <c r="J115">
        <f t="shared" si="27"/>
        <v>0.59828181141790893</v>
      </c>
      <c r="K115">
        <f>AVERAGE($D$2:$D$403)</f>
        <v>13.910463615920403</v>
      </c>
      <c r="L115">
        <f t="shared" si="28"/>
        <v>4.0939031062496517E-3</v>
      </c>
      <c r="M115">
        <f t="shared" si="29"/>
        <v>0.35794112587349436</v>
      </c>
    </row>
    <row r="116" spans="1:13" x14ac:dyDescent="0.3">
      <c r="A116" s="3">
        <v>3008001</v>
      </c>
      <c r="B116" s="3">
        <v>10</v>
      </c>
      <c r="C116" s="3">
        <v>17.98451</v>
      </c>
      <c r="D116" s="3">
        <v>19.544229999999999</v>
      </c>
      <c r="E116" s="3">
        <v>21</v>
      </c>
      <c r="F116" s="3">
        <v>25</v>
      </c>
      <c r="G116" s="3">
        <v>17.010000000000002</v>
      </c>
      <c r="H116">
        <f t="shared" si="25"/>
        <v>21.364632190714662</v>
      </c>
      <c r="I116">
        <f t="shared" si="26"/>
        <v>-1.8204021907146632</v>
      </c>
      <c r="J116">
        <f t="shared" si="27"/>
        <v>1.8204021907146632</v>
      </c>
      <c r="K116">
        <f>AVERAGE($D$2:$D$403)</f>
        <v>13.910463615920403</v>
      </c>
      <c r="L116">
        <f t="shared" si="28"/>
        <v>31.739323670385289</v>
      </c>
      <c r="M116">
        <f t="shared" si="29"/>
        <v>3.3138641359587453</v>
      </c>
    </row>
    <row r="117" spans="1:13" x14ac:dyDescent="0.3">
      <c r="A117" s="3">
        <v>3008001</v>
      </c>
      <c r="B117" s="3">
        <v>1</v>
      </c>
      <c r="C117" s="3">
        <v>7.4802819999999999</v>
      </c>
      <c r="D117" s="3">
        <v>8.5625359999999997</v>
      </c>
      <c r="E117" s="3">
        <v>21</v>
      </c>
      <c r="F117" s="3">
        <v>25</v>
      </c>
      <c r="G117" s="3">
        <v>17.010000000000002</v>
      </c>
      <c r="H117">
        <f t="shared" si="25"/>
        <v>8.8861733576741013</v>
      </c>
      <c r="I117">
        <f t="shared" si="26"/>
        <v>-0.32363735767410162</v>
      </c>
      <c r="J117">
        <f t="shared" si="27"/>
        <v>0.32363735767410162</v>
      </c>
      <c r="K117">
        <f>AVERAGE($D$2:$D$403)</f>
        <v>13.910463615920403</v>
      </c>
      <c r="L117">
        <f t="shared" si="28"/>
        <v>28.600329785124085</v>
      </c>
      <c r="M117">
        <f t="shared" si="29"/>
        <v>0.10474113928227438</v>
      </c>
    </row>
    <row r="118" spans="1:13" x14ac:dyDescent="0.3">
      <c r="A118" s="3">
        <v>3008001</v>
      </c>
      <c r="B118" s="3">
        <v>11</v>
      </c>
      <c r="C118" s="3">
        <v>8.4352119999999999</v>
      </c>
      <c r="D118" s="3">
        <v>9.8039450000000006</v>
      </c>
      <c r="E118" s="3">
        <v>21</v>
      </c>
      <c r="F118" s="3">
        <v>25</v>
      </c>
      <c r="G118" s="3">
        <v>17.010000000000002</v>
      </c>
      <c r="H118">
        <f t="shared" si="25"/>
        <v>10.020578922122573</v>
      </c>
      <c r="I118">
        <f t="shared" si="26"/>
        <v>-0.21663392212257193</v>
      </c>
      <c r="J118">
        <f t="shared" si="27"/>
        <v>0.21663392212257193</v>
      </c>
      <c r="K118">
        <f>AVERAGE($D$2:$D$403)</f>
        <v>13.910463615920403</v>
      </c>
      <c r="L118">
        <f t="shared" si="28"/>
        <v>16.863495142900817</v>
      </c>
      <c r="M118">
        <f t="shared" si="29"/>
        <v>4.6930256214208557E-2</v>
      </c>
    </row>
    <row r="119" spans="1:13" x14ac:dyDescent="0.3">
      <c r="A119" s="3">
        <v>3008001</v>
      </c>
      <c r="B119" s="3">
        <v>20</v>
      </c>
      <c r="C119" s="3">
        <v>14.22845</v>
      </c>
      <c r="D119" s="3">
        <v>15.85183</v>
      </c>
      <c r="E119" s="3">
        <v>21</v>
      </c>
      <c r="F119" s="3">
        <v>25</v>
      </c>
      <c r="G119" s="3">
        <v>17.010000000000002</v>
      </c>
      <c r="H119">
        <f t="shared" si="25"/>
        <v>16.902634594658075</v>
      </c>
      <c r="I119">
        <f t="shared" si="26"/>
        <v>-1.0508045946580751</v>
      </c>
      <c r="J119">
        <f t="shared" si="27"/>
        <v>1.0508045946580751</v>
      </c>
      <c r="K119">
        <f>AVERAGE($D$2:$D$403)</f>
        <v>13.910463615920403</v>
      </c>
      <c r="L119">
        <f t="shared" si="28"/>
        <v>3.7689034372342891</v>
      </c>
      <c r="M119">
        <f t="shared" si="29"/>
        <v>1.1041902961545214</v>
      </c>
    </row>
    <row r="120" spans="1:13" x14ac:dyDescent="0.3">
      <c r="A120" s="3">
        <v>3008001</v>
      </c>
      <c r="B120" s="3">
        <v>24</v>
      </c>
      <c r="C120" s="3">
        <v>12.955209999999999</v>
      </c>
      <c r="D120" s="3">
        <v>14.132960000000001</v>
      </c>
      <c r="E120" s="3">
        <v>21</v>
      </c>
      <c r="F120" s="3">
        <v>25</v>
      </c>
      <c r="G120" s="3">
        <v>17.010000000000002</v>
      </c>
      <c r="H120">
        <f t="shared" si="25"/>
        <v>15.390093842060111</v>
      </c>
      <c r="I120">
        <f t="shared" si="26"/>
        <v>-1.2571338420601101</v>
      </c>
      <c r="J120">
        <f t="shared" si="27"/>
        <v>1.2571338420601101</v>
      </c>
      <c r="K120">
        <f>AVERAGE($D$2:$D$403)</f>
        <v>13.910463615920403</v>
      </c>
      <c r="L120">
        <f t="shared" si="28"/>
        <v>4.9504640928495956E-2</v>
      </c>
      <c r="M120">
        <f t="shared" si="29"/>
        <v>1.5803854968528139</v>
      </c>
    </row>
    <row r="121" spans="1:13" x14ac:dyDescent="0.3">
      <c r="A121" s="3">
        <v>3008001</v>
      </c>
      <c r="B121" s="3">
        <v>29</v>
      </c>
      <c r="C121" s="3">
        <v>16.042819999999999</v>
      </c>
      <c r="D121" s="3">
        <v>18.557469999999999</v>
      </c>
      <c r="E121" s="3">
        <v>21</v>
      </c>
      <c r="F121" s="3">
        <v>25</v>
      </c>
      <c r="G121" s="3">
        <v>17.010000000000002</v>
      </c>
      <c r="H121">
        <f t="shared" si="25"/>
        <v>19.058008730949076</v>
      </c>
      <c r="I121">
        <f t="shared" si="26"/>
        <v>-0.50053873094907786</v>
      </c>
      <c r="J121">
        <f t="shared" si="27"/>
        <v>0.50053873094907786</v>
      </c>
      <c r="K121">
        <f>AVERAGE($D$2:$D$403)</f>
        <v>13.910463615920403</v>
      </c>
      <c r="L121">
        <f t="shared" si="28"/>
        <v>21.59466833367652</v>
      </c>
      <c r="M121">
        <f t="shared" si="29"/>
        <v>0.25053902118011334</v>
      </c>
    </row>
    <row r="122" spans="1:13" x14ac:dyDescent="0.3">
      <c r="A122" s="3">
        <v>3008001</v>
      </c>
      <c r="B122" s="3">
        <v>31</v>
      </c>
      <c r="C122" s="3">
        <v>16.042819999999999</v>
      </c>
      <c r="D122" s="3">
        <v>19.639720000000001</v>
      </c>
      <c r="E122" s="3">
        <v>21</v>
      </c>
      <c r="F122" s="3">
        <v>25</v>
      </c>
      <c r="G122" s="3">
        <v>17.010000000000002</v>
      </c>
      <c r="H122">
        <f t="shared" si="25"/>
        <v>19.058008730949076</v>
      </c>
      <c r="I122">
        <f t="shared" si="26"/>
        <v>0.58171126905092407</v>
      </c>
      <c r="J122">
        <f t="shared" si="27"/>
        <v>0.58171126905092407</v>
      </c>
      <c r="K122">
        <f>AVERAGE($D$2:$D$403)</f>
        <v>13.910463615920403</v>
      </c>
      <c r="L122">
        <f t="shared" si="28"/>
        <v>32.824378714516826</v>
      </c>
      <c r="M122">
        <f t="shared" si="29"/>
        <v>0.33838800054083656</v>
      </c>
    </row>
    <row r="123" spans="1:13" x14ac:dyDescent="0.3">
      <c r="A123" s="3">
        <v>3008001</v>
      </c>
      <c r="B123" s="3">
        <v>25</v>
      </c>
      <c r="C123" s="3">
        <v>11.395490000000001</v>
      </c>
      <c r="D123" s="3">
        <v>15.788169999999999</v>
      </c>
      <c r="E123" s="3">
        <v>21</v>
      </c>
      <c r="F123" s="3">
        <v>25</v>
      </c>
      <c r="G123" s="3">
        <v>17.010000000000002</v>
      </c>
      <c r="H123">
        <f t="shared" si="25"/>
        <v>13.537230232181308</v>
      </c>
      <c r="I123">
        <f t="shared" si="26"/>
        <v>2.2509397678186911</v>
      </c>
      <c r="J123">
        <f t="shared" si="27"/>
        <v>2.2509397678186911</v>
      </c>
      <c r="K123">
        <f>AVERAGE($D$2:$D$403)</f>
        <v>13.910463615920403</v>
      </c>
      <c r="L123">
        <f t="shared" si="28"/>
        <v>3.5257812648132729</v>
      </c>
      <c r="M123">
        <f t="shared" si="29"/>
        <v>5.0667298383476629</v>
      </c>
    </row>
    <row r="124" spans="1:13" x14ac:dyDescent="0.3">
      <c r="A124" s="3">
        <v>3008001</v>
      </c>
      <c r="B124" s="3">
        <v>42</v>
      </c>
      <c r="C124" s="3">
        <v>8.3078880000000002</v>
      </c>
      <c r="D124" s="3">
        <v>10.50423</v>
      </c>
      <c r="E124" s="3">
        <v>21</v>
      </c>
      <c r="F124" s="3">
        <v>25</v>
      </c>
      <c r="G124" s="3">
        <v>17.010000000000002</v>
      </c>
      <c r="H124">
        <f t="shared" si="25"/>
        <v>9.8693248468627761</v>
      </c>
      <c r="I124">
        <f t="shared" si="26"/>
        <v>0.63490515313722362</v>
      </c>
      <c r="J124">
        <f t="shared" si="27"/>
        <v>0.63490515313722362</v>
      </c>
      <c r="K124">
        <f>AVERAGE($D$2:$D$403)</f>
        <v>13.910463615920403</v>
      </c>
      <c r="L124">
        <f t="shared" si="28"/>
        <v>11.602427446226184</v>
      </c>
      <c r="M124">
        <f t="shared" si="29"/>
        <v>0.40310455348020136</v>
      </c>
    </row>
    <row r="125" spans="1:13" x14ac:dyDescent="0.3">
      <c r="A125" s="3">
        <v>3008001</v>
      </c>
      <c r="B125" s="3">
        <v>43</v>
      </c>
      <c r="C125" s="3">
        <v>5.3476059999999999</v>
      </c>
      <c r="D125" s="3">
        <v>6.4616910000000001</v>
      </c>
      <c r="E125" s="3">
        <v>21</v>
      </c>
      <c r="F125" s="3">
        <v>25</v>
      </c>
      <c r="G125" s="3">
        <v>17.010000000000002</v>
      </c>
      <c r="H125">
        <f t="shared" si="25"/>
        <v>6.3526687850188228</v>
      </c>
      <c r="I125">
        <f t="shared" si="26"/>
        <v>0.10902221498117726</v>
      </c>
      <c r="J125">
        <f t="shared" si="27"/>
        <v>0.10902221498117726</v>
      </c>
      <c r="K125">
        <f>AVERAGE($D$2:$D$403)</f>
        <v>13.910463615920403</v>
      </c>
      <c r="L125">
        <f t="shared" si="28"/>
        <v>55.484213483685679</v>
      </c>
      <c r="M125">
        <f t="shared" si="29"/>
        <v>1.1885843359402031E-2</v>
      </c>
    </row>
    <row r="126" spans="1:13" x14ac:dyDescent="0.3">
      <c r="A126" s="3">
        <v>3008001</v>
      </c>
      <c r="B126" s="3">
        <v>3</v>
      </c>
      <c r="C126" s="3">
        <v>12.09578</v>
      </c>
      <c r="D126" s="3">
        <v>13.08254</v>
      </c>
      <c r="E126" s="3">
        <v>21</v>
      </c>
      <c r="F126" s="3">
        <v>25</v>
      </c>
      <c r="G126" s="3">
        <v>17.010000000000002</v>
      </c>
      <c r="H126">
        <f t="shared" si="25"/>
        <v>14.36913714968062</v>
      </c>
      <c r="I126">
        <f t="shared" si="26"/>
        <v>-1.2865971496806203</v>
      </c>
      <c r="J126">
        <f t="shared" si="27"/>
        <v>1.2865971496806203</v>
      </c>
      <c r="K126">
        <f>AVERAGE($D$2:$D$403)</f>
        <v>13.910463615920403</v>
      </c>
      <c r="L126">
        <f t="shared" si="28"/>
        <v>0.68545751379871478</v>
      </c>
      <c r="M126">
        <f t="shared" si="29"/>
        <v>1.6553322255662966</v>
      </c>
    </row>
    <row r="127" spans="1:13" x14ac:dyDescent="0.3">
      <c r="A127" s="3">
        <v>3008001</v>
      </c>
      <c r="B127" s="3">
        <v>57</v>
      </c>
      <c r="C127" s="3">
        <v>13.84648</v>
      </c>
      <c r="D127" s="3">
        <v>18.65296</v>
      </c>
      <c r="E127" s="3">
        <v>21</v>
      </c>
      <c r="F127" s="3">
        <v>25</v>
      </c>
      <c r="G127" s="3">
        <v>17.010000000000002</v>
      </c>
      <c r="H127">
        <f t="shared" si="25"/>
        <v>16.448874744771292</v>
      </c>
      <c r="I127">
        <f t="shared" si="26"/>
        <v>2.2040852552287085</v>
      </c>
      <c r="J127">
        <f t="shared" si="27"/>
        <v>2.2040852552287085</v>
      </c>
      <c r="K127">
        <f>AVERAGE($D$2:$D$403)</f>
        <v>13.910463615920403</v>
      </c>
      <c r="L127">
        <f t="shared" si="28"/>
        <v>22.491271953008056</v>
      </c>
      <c r="M127">
        <f t="shared" si="29"/>
        <v>4.8579918123166008</v>
      </c>
    </row>
    <row r="128" spans="1:13" x14ac:dyDescent="0.3">
      <c r="A128" s="3">
        <v>3008001</v>
      </c>
      <c r="B128" s="3">
        <v>7</v>
      </c>
      <c r="C128" s="3">
        <v>7.5757750000000001</v>
      </c>
      <c r="D128" s="3">
        <v>8.6261980000000005</v>
      </c>
      <c r="E128" s="3">
        <v>21</v>
      </c>
      <c r="F128" s="3">
        <v>25</v>
      </c>
      <c r="G128" s="3">
        <v>17.010000000000002</v>
      </c>
      <c r="H128">
        <f t="shared" si="25"/>
        <v>8.9996139141189495</v>
      </c>
      <c r="I128">
        <f t="shared" si="26"/>
        <v>-0.37341591411894903</v>
      </c>
      <c r="J128">
        <f t="shared" si="27"/>
        <v>0.37341591411894903</v>
      </c>
      <c r="K128">
        <f>AVERAGE($D$2:$D$403)</f>
        <v>13.910463615920403</v>
      </c>
      <c r="L128">
        <f t="shared" si="28"/>
        <v>27.923463099598628</v>
      </c>
      <c r="M128">
        <f t="shared" si="29"/>
        <v>0.13943944491729032</v>
      </c>
    </row>
    <row r="129" spans="1:13" x14ac:dyDescent="0.3">
      <c r="A129" s="3">
        <v>3008001</v>
      </c>
      <c r="B129" s="3">
        <v>12</v>
      </c>
      <c r="C129" s="3">
        <v>19.703379999999999</v>
      </c>
      <c r="D129" s="3">
        <v>22.6</v>
      </c>
      <c r="E129" s="3">
        <v>21</v>
      </c>
      <c r="F129" s="3">
        <v>25</v>
      </c>
      <c r="G129" s="3">
        <v>17.010000000000002</v>
      </c>
      <c r="H129">
        <f t="shared" si="25"/>
        <v>23.406557454936692</v>
      </c>
      <c r="I129">
        <f t="shared" si="26"/>
        <v>-0.80655745493669073</v>
      </c>
      <c r="J129">
        <f t="shared" si="27"/>
        <v>0.80655745493669073</v>
      </c>
      <c r="K129">
        <f>AVERAGE($D$2:$D$403)</f>
        <v>13.910463615920403</v>
      </c>
      <c r="L129">
        <f t="shared" si="28"/>
        <v>75.508042570243148</v>
      </c>
      <c r="M129">
        <f t="shared" si="29"/>
        <v>0.65053492811395186</v>
      </c>
    </row>
    <row r="130" spans="1:13" x14ac:dyDescent="0.3">
      <c r="A130" s="3">
        <v>3008001</v>
      </c>
      <c r="B130" s="3">
        <v>49</v>
      </c>
      <c r="C130" s="3">
        <v>13.71916</v>
      </c>
      <c r="D130" s="3">
        <v>17.920850000000002</v>
      </c>
      <c r="E130" s="3">
        <v>21</v>
      </c>
      <c r="F130" s="3">
        <v>25</v>
      </c>
      <c r="G130" s="3">
        <v>17.010000000000002</v>
      </c>
      <c r="H130">
        <f t="shared" si="25"/>
        <v>16.297625421296715</v>
      </c>
      <c r="I130">
        <f t="shared" si="26"/>
        <v>1.6232245787032866</v>
      </c>
      <c r="J130">
        <f t="shared" si="27"/>
        <v>1.6232245787032866</v>
      </c>
      <c r="K130">
        <f>AVERAGE($D$2:$D$403)</f>
        <v>13.910463615920403</v>
      </c>
      <c r="L130">
        <f t="shared" si="28"/>
        <v>16.083198949611038</v>
      </c>
      <c r="M130">
        <f t="shared" si="29"/>
        <v>2.6348580329064624</v>
      </c>
    </row>
    <row r="131" spans="1:13" x14ac:dyDescent="0.3">
      <c r="A131" s="3">
        <v>3008001</v>
      </c>
      <c r="B131" s="3">
        <v>52</v>
      </c>
      <c r="C131" s="3">
        <v>15.50169</v>
      </c>
      <c r="D131" s="3">
        <v>18.1755</v>
      </c>
      <c r="E131" s="3">
        <v>21</v>
      </c>
      <c r="F131" s="3">
        <v>25</v>
      </c>
      <c r="G131" s="3">
        <v>17.010000000000002</v>
      </c>
      <c r="H131">
        <f t="shared" si="25"/>
        <v>18.415175347256032</v>
      </c>
      <c r="I131">
        <f t="shared" si="26"/>
        <v>-0.23967534725603201</v>
      </c>
      <c r="J131">
        <f t="shared" si="27"/>
        <v>0.23967534725603201</v>
      </c>
      <c r="K131">
        <f>AVERAGE($D$2:$D$403)</f>
        <v>13.910463615920403</v>
      </c>
      <c r="L131">
        <f t="shared" si="28"/>
        <v>18.190535357522762</v>
      </c>
      <c r="M131">
        <f t="shared" si="29"/>
        <v>5.7444272082299533E-2</v>
      </c>
    </row>
    <row r="132" spans="1:13" x14ac:dyDescent="0.3">
      <c r="A132" s="3">
        <v>3008001</v>
      </c>
      <c r="B132" s="3">
        <v>53</v>
      </c>
      <c r="C132" s="3">
        <v>12.22</v>
      </c>
      <c r="D132" s="3">
        <v>12.955209999999999</v>
      </c>
      <c r="E132" s="3">
        <v>21</v>
      </c>
      <c r="F132" s="3">
        <v>25</v>
      </c>
      <c r="G132" s="3">
        <v>17.010000000000002</v>
      </c>
      <c r="H132">
        <f t="shared" si="25"/>
        <v>14.516703839611599</v>
      </c>
      <c r="I132">
        <f t="shared" si="26"/>
        <v>-1.5614938396116003</v>
      </c>
      <c r="J132">
        <f t="shared" si="27"/>
        <v>1.5614938396116003</v>
      </c>
      <c r="K132">
        <f>AVERAGE($D$2:$D$403)</f>
        <v>13.910463615920403</v>
      </c>
      <c r="L132">
        <f t="shared" si="28"/>
        <v>0.91250947072900568</v>
      </c>
      <c r="M132">
        <f t="shared" si="29"/>
        <v>2.4382630111449779</v>
      </c>
    </row>
    <row r="133" spans="1:13" x14ac:dyDescent="0.3">
      <c r="A133" s="3">
        <v>3008001</v>
      </c>
      <c r="B133" s="3">
        <v>56</v>
      </c>
      <c r="C133" s="3">
        <v>9.1354930000000003</v>
      </c>
      <c r="D133" s="3">
        <v>11.3</v>
      </c>
      <c r="E133" s="3">
        <v>21</v>
      </c>
      <c r="F133" s="3">
        <v>25</v>
      </c>
      <c r="G133" s="3">
        <v>17.010000000000002</v>
      </c>
      <c r="H133">
        <f t="shared" si="25"/>
        <v>10.852475148105146</v>
      </c>
      <c r="I133">
        <f t="shared" si="26"/>
        <v>0.44752485189485469</v>
      </c>
      <c r="J133">
        <f t="shared" si="27"/>
        <v>0.44752485189485469</v>
      </c>
      <c r="K133">
        <f>AVERAGE($D$2:$D$403)</f>
        <v>13.910463615920403</v>
      </c>
      <c r="L133">
        <f t="shared" si="28"/>
        <v>6.8145202900442197</v>
      </c>
      <c r="M133">
        <f t="shared" si="29"/>
        <v>0.20027849306351161</v>
      </c>
    </row>
    <row r="134" spans="1:13" x14ac:dyDescent="0.3">
      <c r="A134" s="3">
        <v>3008001</v>
      </c>
      <c r="B134" s="3">
        <v>8</v>
      </c>
      <c r="C134" s="3">
        <v>5.1247889999999998</v>
      </c>
      <c r="D134" s="3">
        <v>7.9577470000000003</v>
      </c>
      <c r="E134" s="3">
        <v>21</v>
      </c>
      <c r="F134" s="3">
        <v>25</v>
      </c>
      <c r="G134" s="3">
        <v>17.010000000000002</v>
      </c>
      <c r="H134">
        <f t="shared" si="25"/>
        <v>6.08797415331418</v>
      </c>
      <c r="I134">
        <f t="shared" si="26"/>
        <v>1.8697728466858203</v>
      </c>
      <c r="J134">
        <f t="shared" si="27"/>
        <v>1.8697728466858203</v>
      </c>
      <c r="K134">
        <f>AVERAGE($D$2:$D$403)</f>
        <v>13.910463615920403</v>
      </c>
      <c r="L134">
        <f t="shared" si="28"/>
        <v>35.434835109454845</v>
      </c>
      <c r="M134">
        <f t="shared" si="29"/>
        <v>3.496050498203596</v>
      </c>
    </row>
    <row r="135" spans="1:13" x14ac:dyDescent="0.3">
      <c r="A135" s="3">
        <v>3008001</v>
      </c>
      <c r="B135" s="3">
        <v>6</v>
      </c>
      <c r="C135" s="3">
        <v>5.3476059999999999</v>
      </c>
      <c r="D135" s="3">
        <v>7.3847889999999996</v>
      </c>
      <c r="E135" s="3">
        <v>21</v>
      </c>
      <c r="F135" s="3">
        <v>25</v>
      </c>
      <c r="G135" s="3">
        <v>17.010000000000002</v>
      </c>
      <c r="H135">
        <f t="shared" si="25"/>
        <v>6.3526687850188228</v>
      </c>
      <c r="I135">
        <f t="shared" si="26"/>
        <v>1.0321202149811768</v>
      </c>
      <c r="J135">
        <f t="shared" si="27"/>
        <v>1.0321202149811768</v>
      </c>
      <c r="K135">
        <f>AVERAGE($D$2:$D$403)</f>
        <v>13.910463615920403</v>
      </c>
      <c r="L135">
        <f t="shared" si="28"/>
        <v>42.584429192867901</v>
      </c>
      <c r="M135">
        <f t="shared" si="29"/>
        <v>1.0652721381727905</v>
      </c>
    </row>
    <row r="136" spans="1:13" x14ac:dyDescent="0.3">
      <c r="A136" s="3">
        <v>3008001</v>
      </c>
      <c r="B136" s="3">
        <v>61</v>
      </c>
      <c r="C136" s="3">
        <v>17.411549999999998</v>
      </c>
      <c r="D136" s="3">
        <v>22.759160000000001</v>
      </c>
      <c r="E136" s="3">
        <v>21</v>
      </c>
      <c r="F136" s="3">
        <v>25</v>
      </c>
      <c r="G136" s="3">
        <v>17.010000000000002</v>
      </c>
      <c r="H136">
        <f t="shared" si="25"/>
        <v>20.68398647615297</v>
      </c>
      <c r="I136">
        <f t="shared" si="26"/>
        <v>2.075173523847031</v>
      </c>
      <c r="J136">
        <f t="shared" si="27"/>
        <v>2.075173523847031</v>
      </c>
      <c r="K136">
        <f>AVERAGE($D$2:$D$403)</f>
        <v>13.910463615920403</v>
      </c>
      <c r="L136">
        <f t="shared" si="28"/>
        <v>78.299427697623358</v>
      </c>
      <c r="M136">
        <f t="shared" si="29"/>
        <v>4.3063451540757045</v>
      </c>
    </row>
    <row r="137" spans="1:13" x14ac:dyDescent="0.3">
      <c r="A137" s="3">
        <v>3008001</v>
      </c>
      <c r="B137" s="3">
        <v>62</v>
      </c>
      <c r="C137" s="3">
        <v>10.31324</v>
      </c>
      <c r="D137" s="3">
        <v>12.063940000000001</v>
      </c>
      <c r="E137" s="3">
        <v>21</v>
      </c>
      <c r="F137" s="3">
        <v>25</v>
      </c>
      <c r="G137" s="3">
        <v>17.010000000000002</v>
      </c>
      <c r="H137">
        <f t="shared" si="25"/>
        <v>12.251575344258258</v>
      </c>
      <c r="I137">
        <f t="shared" si="26"/>
        <v>-0.18763534425825767</v>
      </c>
      <c r="J137">
        <f t="shared" si="27"/>
        <v>0.18763534425825767</v>
      </c>
      <c r="K137">
        <f>AVERAGE($D$2:$D$403)</f>
        <v>13.910463615920403</v>
      </c>
      <c r="L137">
        <f t="shared" si="28"/>
        <v>3.409649464151757</v>
      </c>
      <c r="M137">
        <f t="shared" si="29"/>
        <v>3.5207022414914871E-2</v>
      </c>
    </row>
    <row r="138" spans="1:13" x14ac:dyDescent="0.3">
      <c r="A138" s="3">
        <v>3008001</v>
      </c>
      <c r="B138" s="3">
        <v>5</v>
      </c>
      <c r="C138" s="3">
        <v>8.9763380000000002</v>
      </c>
      <c r="D138" s="3">
        <v>11.045349999999999</v>
      </c>
      <c r="E138" s="3">
        <v>21</v>
      </c>
      <c r="F138" s="3">
        <v>25</v>
      </c>
      <c r="G138" s="3">
        <v>17.010000000000002</v>
      </c>
      <c r="H138">
        <f t="shared" si="25"/>
        <v>10.663407554030401</v>
      </c>
      <c r="I138">
        <f t="shared" si="26"/>
        <v>0.3819424459695977</v>
      </c>
      <c r="J138">
        <f t="shared" si="27"/>
        <v>0.3819424459695977</v>
      </c>
      <c r="K138">
        <f>AVERAGE($D$2:$D$403)</f>
        <v>13.910463615920403</v>
      </c>
      <c r="L138">
        <f t="shared" si="28"/>
        <v>8.2088760321324905</v>
      </c>
      <c r="M138">
        <f t="shared" si="29"/>
        <v>0.14588003203323907</v>
      </c>
    </row>
    <row r="139" spans="1:13" x14ac:dyDescent="0.3">
      <c r="A139" s="3">
        <v>3008001</v>
      </c>
      <c r="B139" s="3">
        <v>35</v>
      </c>
      <c r="C139" s="3">
        <v>16.615780000000001</v>
      </c>
      <c r="D139" s="3">
        <v>20.276340000000001</v>
      </c>
      <c r="E139" s="3">
        <v>21</v>
      </c>
      <c r="F139" s="3">
        <v>25</v>
      </c>
      <c r="G139" s="3">
        <v>17.010000000000002</v>
      </c>
      <c r="H139">
        <f t="shared" si="25"/>
        <v>19.738654445510772</v>
      </c>
      <c r="I139">
        <f t="shared" si="26"/>
        <v>0.53768555448922939</v>
      </c>
      <c r="J139">
        <f t="shared" si="27"/>
        <v>0.53768555448922939</v>
      </c>
      <c r="K139">
        <f>AVERAGE($D$2:$D$403)</f>
        <v>13.910463615920403</v>
      </c>
      <c r="L139">
        <f t="shared" si="28"/>
        <v>40.524382137382347</v>
      </c>
      <c r="M139">
        <f t="shared" si="29"/>
        <v>0.28910575550639006</v>
      </c>
    </row>
    <row r="140" spans="1:13" x14ac:dyDescent="0.3">
      <c r="A140" s="3">
        <v>3017002</v>
      </c>
      <c r="B140" s="3">
        <v>101</v>
      </c>
      <c r="C140" s="3">
        <v>15.4</v>
      </c>
      <c r="D140" s="3">
        <v>21.80423</v>
      </c>
      <c r="E140" s="3">
        <v>22</v>
      </c>
      <c r="F140" s="3">
        <v>25</v>
      </c>
      <c r="G140" s="3">
        <v>14.04</v>
      </c>
      <c r="H140">
        <f t="shared" ref="H140:H144" si="30">C140*EXP(-26.817468*(1/(F140^(-0.895811+0.11609*G140))-1/(E140^(-0.895811+0.11609*G140))))</f>
        <v>19.742159560435937</v>
      </c>
      <c r="I140">
        <f t="shared" ref="I140:I144" si="31">D140-H140</f>
        <v>2.0620704395640637</v>
      </c>
      <c r="J140">
        <f t="shared" ref="J140:J145" si="32">ABS(I140)</f>
        <v>2.0620704395640637</v>
      </c>
      <c r="K140">
        <f>AVERAGE($D$2:$D$403)</f>
        <v>13.910463615920403</v>
      </c>
      <c r="L140">
        <f t="shared" ref="L140:L144" si="33">(D140-K140)^2</f>
        <v>62.31154772642509</v>
      </c>
      <c r="M140">
        <f t="shared" ref="M140:M145" si="34">I140^2</f>
        <v>4.2521344977239304</v>
      </c>
    </row>
    <row r="141" spans="1:13" x14ac:dyDescent="0.3">
      <c r="A141" s="3">
        <v>3017002</v>
      </c>
      <c r="B141" s="3">
        <v>13</v>
      </c>
      <c r="C141" s="3">
        <v>23.35</v>
      </c>
      <c r="D141" s="3">
        <v>27.692959999999999</v>
      </c>
      <c r="E141" s="3">
        <v>22</v>
      </c>
      <c r="F141" s="3">
        <v>25</v>
      </c>
      <c r="G141" s="3">
        <v>14.04</v>
      </c>
      <c r="H141">
        <f t="shared" si="30"/>
        <v>29.933728943907738</v>
      </c>
      <c r="I141">
        <f t="shared" si="31"/>
        <v>-2.2407689439077387</v>
      </c>
      <c r="J141">
        <f t="shared" si="32"/>
        <v>2.2407689439077387</v>
      </c>
      <c r="K141">
        <f>AVERAGE($D$2:$D$403)</f>
        <v>13.910463615920403</v>
      </c>
      <c r="L141">
        <f t="shared" si="33"/>
        <v>189.95720657716717</v>
      </c>
      <c r="M141">
        <f t="shared" si="34"/>
        <v>5.0210454599814032</v>
      </c>
    </row>
    <row r="142" spans="1:13" x14ac:dyDescent="0.3">
      <c r="A142" s="3">
        <v>3017002</v>
      </c>
      <c r="B142" s="3">
        <v>32</v>
      </c>
      <c r="C142" s="3">
        <v>17.350000000000001</v>
      </c>
      <c r="D142" s="3">
        <v>19.735209999999999</v>
      </c>
      <c r="E142" s="3">
        <v>22</v>
      </c>
      <c r="F142" s="3">
        <v>25</v>
      </c>
      <c r="G142" s="3">
        <v>14.04</v>
      </c>
      <c r="H142">
        <f t="shared" si="30"/>
        <v>22.241978465815812</v>
      </c>
      <c r="I142">
        <f t="shared" si="31"/>
        <v>-2.5067684658158136</v>
      </c>
      <c r="J142">
        <f t="shared" si="32"/>
        <v>2.5067684658158136</v>
      </c>
      <c r="K142">
        <f>AVERAGE($D$2:$D$403)</f>
        <v>13.910463615920403</v>
      </c>
      <c r="L142">
        <f t="shared" si="33"/>
        <v>33.927670438848324</v>
      </c>
      <c r="M142">
        <f t="shared" si="34"/>
        <v>6.2838881412085676</v>
      </c>
    </row>
    <row r="143" spans="1:13" x14ac:dyDescent="0.3">
      <c r="A143" s="3">
        <v>3017002</v>
      </c>
      <c r="B143" s="3">
        <v>47</v>
      </c>
      <c r="C143" s="3">
        <v>13.5</v>
      </c>
      <c r="D143" s="3">
        <v>19.098590000000002</v>
      </c>
      <c r="E143" s="3">
        <v>22</v>
      </c>
      <c r="F143" s="3">
        <v>25</v>
      </c>
      <c r="G143" s="3">
        <v>14.04</v>
      </c>
      <c r="H143">
        <f t="shared" si="30"/>
        <v>17.306438575706828</v>
      </c>
      <c r="I143">
        <f t="shared" si="31"/>
        <v>1.7921514242931735</v>
      </c>
      <c r="J143">
        <f t="shared" si="32"/>
        <v>1.7921514242931735</v>
      </c>
      <c r="K143">
        <f>AVERAGE($D$2:$D$403)</f>
        <v>13.910463615920403</v>
      </c>
      <c r="L143">
        <f t="shared" si="33"/>
        <v>26.916655377182853</v>
      </c>
      <c r="M143">
        <f t="shared" si="34"/>
        <v>3.2118067275960507</v>
      </c>
    </row>
    <row r="144" spans="1:13" x14ac:dyDescent="0.3">
      <c r="A144" s="3">
        <v>3017002</v>
      </c>
      <c r="B144" s="3">
        <v>10</v>
      </c>
      <c r="C144" s="3">
        <v>6.5</v>
      </c>
      <c r="D144" s="3">
        <v>11.618309999999999</v>
      </c>
      <c r="E144" s="3">
        <v>22</v>
      </c>
      <c r="F144" s="3">
        <v>25</v>
      </c>
      <c r="G144" s="3">
        <v>14.04</v>
      </c>
      <c r="H144">
        <f t="shared" si="30"/>
        <v>8.3327296845995829</v>
      </c>
      <c r="I144">
        <f t="shared" si="31"/>
        <v>3.2855803154004164</v>
      </c>
      <c r="J144">
        <f t="shared" si="32"/>
        <v>3.2855803154004164</v>
      </c>
      <c r="K144">
        <f>AVERAGE($D$2:$D$403)</f>
        <v>13.910463615920403</v>
      </c>
      <c r="L144">
        <f t="shared" si="33"/>
        <v>5.2539681989769802</v>
      </c>
      <c r="M144">
        <f t="shared" si="34"/>
        <v>10.795038008946699</v>
      </c>
    </row>
    <row r="145" spans="1:13" x14ac:dyDescent="0.3">
      <c r="A145" s="3">
        <v>3017002</v>
      </c>
      <c r="B145" s="3">
        <v>23</v>
      </c>
      <c r="C145" s="3">
        <v>14.25</v>
      </c>
      <c r="D145" s="3">
        <v>19.735209999999999</v>
      </c>
      <c r="E145" s="3">
        <v>22</v>
      </c>
      <c r="F145" s="3">
        <v>25</v>
      </c>
      <c r="G145" s="3">
        <v>14.04</v>
      </c>
      <c r="H145">
        <f t="shared" ref="H145:H173" si="35">C145*EXP(-26.817468*(1/(F145^(-0.895811+0.11609*G145))-1/(E145^(-0.895811+0.11609*G145))))</f>
        <v>18.267907385468316</v>
      </c>
      <c r="I145">
        <f t="shared" ref="I145:I173" si="36">D145-H145</f>
        <v>1.4673026145316825</v>
      </c>
      <c r="J145">
        <f t="shared" si="32"/>
        <v>1.4673026145316825</v>
      </c>
      <c r="K145">
        <f>AVERAGE($D$2:$D$403)</f>
        <v>13.910463615920403</v>
      </c>
      <c r="L145">
        <f t="shared" ref="L145:L173" si="37">(D145-K145)^2</f>
        <v>33.927670438848324</v>
      </c>
      <c r="M145">
        <f t="shared" si="34"/>
        <v>2.1529769626115112</v>
      </c>
    </row>
    <row r="146" spans="1:13" x14ac:dyDescent="0.3">
      <c r="A146" s="3">
        <v>3017002</v>
      </c>
      <c r="B146" s="3">
        <v>15</v>
      </c>
      <c r="C146" s="3">
        <v>19.149999999999999</v>
      </c>
      <c r="D146" s="3">
        <v>23.714089999999999</v>
      </c>
      <c r="E146" s="3">
        <v>22</v>
      </c>
      <c r="F146" s="3">
        <v>25</v>
      </c>
      <c r="G146" s="3">
        <v>14.04</v>
      </c>
      <c r="H146">
        <f t="shared" si="35"/>
        <v>24.549503609243388</v>
      </c>
      <c r="I146">
        <f t="shared" si="36"/>
        <v>-0.83541360924338903</v>
      </c>
      <c r="J146">
        <f t="shared" ref="J146:J173" si="38">ABS(I146)</f>
        <v>0.83541360924338903</v>
      </c>
      <c r="K146">
        <f>AVERAGE($D$2:$D$403)</f>
        <v>13.910463615920403</v>
      </c>
      <c r="L146">
        <f t="shared" si="37"/>
        <v>96.111090278621575</v>
      </c>
      <c r="M146">
        <f t="shared" ref="M146:M173" si="39">I146^2</f>
        <v>0.69791589850906588</v>
      </c>
    </row>
    <row r="147" spans="1:13" x14ac:dyDescent="0.3">
      <c r="A147" s="3">
        <v>3017002</v>
      </c>
      <c r="B147" s="3">
        <v>35</v>
      </c>
      <c r="C147" s="3">
        <v>8.5250000000000004</v>
      </c>
      <c r="D147" s="3">
        <v>13.369020000000001</v>
      </c>
      <c r="E147" s="3">
        <v>22</v>
      </c>
      <c r="F147" s="3">
        <v>25</v>
      </c>
      <c r="G147" s="3">
        <v>14.04</v>
      </c>
      <c r="H147">
        <f t="shared" si="35"/>
        <v>10.928695470955608</v>
      </c>
      <c r="I147">
        <f t="shared" si="36"/>
        <v>2.4403245290443927</v>
      </c>
      <c r="J147">
        <f t="shared" si="38"/>
        <v>2.4403245290443927</v>
      </c>
      <c r="K147">
        <f>AVERAGE($D$2:$D$403)</f>
        <v>13.910463615920403</v>
      </c>
      <c r="L147">
        <f t="shared" si="37"/>
        <v>0.29316118922095968</v>
      </c>
      <c r="M147">
        <f t="shared" si="39"/>
        <v>5.9551838070557368</v>
      </c>
    </row>
    <row r="148" spans="1:13" x14ac:dyDescent="0.3">
      <c r="A148" s="3">
        <v>3017002</v>
      </c>
      <c r="B148" s="3">
        <v>1</v>
      </c>
      <c r="C148" s="3">
        <v>15.75</v>
      </c>
      <c r="D148" s="3">
        <v>20.371829999999999</v>
      </c>
      <c r="E148" s="3">
        <v>22</v>
      </c>
      <c r="F148" s="3">
        <v>25</v>
      </c>
      <c r="G148" s="3">
        <v>14.04</v>
      </c>
      <c r="H148">
        <f t="shared" si="35"/>
        <v>20.190845004991299</v>
      </c>
      <c r="I148">
        <f t="shared" si="36"/>
        <v>0.18098499500869991</v>
      </c>
      <c r="J148">
        <f t="shared" si="38"/>
        <v>0.18098499500869991</v>
      </c>
      <c r="K148">
        <f>AVERAGE($D$2:$D$403)</f>
        <v>13.910463615920403</v>
      </c>
      <c r="L148">
        <f t="shared" si="37"/>
        <v>41.749255549313837</v>
      </c>
      <c r="M148">
        <f t="shared" si="39"/>
        <v>3.275556841829913E-2</v>
      </c>
    </row>
    <row r="149" spans="1:13" x14ac:dyDescent="0.3">
      <c r="A149" s="3">
        <v>3017002</v>
      </c>
      <c r="B149" s="3">
        <v>24</v>
      </c>
      <c r="C149" s="3">
        <v>9.1</v>
      </c>
      <c r="D149" s="3">
        <v>13.687329999999999</v>
      </c>
      <c r="E149" s="3">
        <v>22</v>
      </c>
      <c r="F149" s="3">
        <v>25</v>
      </c>
      <c r="G149" s="3">
        <v>14.04</v>
      </c>
      <c r="H149">
        <f t="shared" si="35"/>
        <v>11.665821558439417</v>
      </c>
      <c r="I149">
        <f t="shared" si="36"/>
        <v>2.0215084415605826</v>
      </c>
      <c r="J149">
        <f t="shared" si="38"/>
        <v>2.0215084415605826</v>
      </c>
      <c r="K149">
        <f>AVERAGE($D$2:$D$403)</f>
        <v>13.910463615920403</v>
      </c>
      <c r="L149">
        <f t="shared" si="37"/>
        <v>4.9788610553714092E-2</v>
      </c>
      <c r="M149">
        <f t="shared" si="39"/>
        <v>4.0864963793006952</v>
      </c>
    </row>
    <row r="150" spans="1:13" x14ac:dyDescent="0.3">
      <c r="A150" s="3">
        <v>3017002</v>
      </c>
      <c r="B150" s="3">
        <v>43</v>
      </c>
      <c r="C150" s="3">
        <v>11.8</v>
      </c>
      <c r="D150" s="3">
        <v>17.18873</v>
      </c>
      <c r="E150" s="3">
        <v>22</v>
      </c>
      <c r="F150" s="3">
        <v>25</v>
      </c>
      <c r="G150" s="3">
        <v>14.04</v>
      </c>
      <c r="H150">
        <f t="shared" si="35"/>
        <v>15.127109273580784</v>
      </c>
      <c r="I150">
        <f t="shared" si="36"/>
        <v>2.0616207264192159</v>
      </c>
      <c r="J150">
        <f t="shared" si="38"/>
        <v>2.0616207264192159</v>
      </c>
      <c r="K150">
        <f>AVERAGE($D$2:$D$403)</f>
        <v>13.910463615920403</v>
      </c>
      <c r="L150">
        <f t="shared" si="37"/>
        <v>10.747030484986315</v>
      </c>
      <c r="M150">
        <f t="shared" si="39"/>
        <v>4.2502800196012958</v>
      </c>
    </row>
    <row r="151" spans="1:13" x14ac:dyDescent="0.3">
      <c r="A151" s="3">
        <v>3017002</v>
      </c>
      <c r="B151" s="3">
        <v>30</v>
      </c>
      <c r="C151" s="3">
        <v>10.5</v>
      </c>
      <c r="D151" s="3">
        <v>15.59718</v>
      </c>
      <c r="E151" s="3">
        <v>22</v>
      </c>
      <c r="F151" s="3">
        <v>25</v>
      </c>
      <c r="G151" s="3">
        <v>14.04</v>
      </c>
      <c r="H151">
        <f t="shared" si="35"/>
        <v>13.460563336660865</v>
      </c>
      <c r="I151">
        <f t="shared" si="36"/>
        <v>2.1366166633391348</v>
      </c>
      <c r="J151">
        <f t="shared" si="38"/>
        <v>2.1366166633391348</v>
      </c>
      <c r="K151">
        <f>AVERAGE($D$2:$D$403)</f>
        <v>13.910463615920403</v>
      </c>
      <c r="L151">
        <f t="shared" si="37"/>
        <v>2.8450121603225509</v>
      </c>
      <c r="M151">
        <f t="shared" si="39"/>
        <v>4.5651307660584575</v>
      </c>
    </row>
    <row r="152" spans="1:13" x14ac:dyDescent="0.3">
      <c r="A152" s="3">
        <v>3017002</v>
      </c>
      <c r="B152" s="3">
        <v>3</v>
      </c>
      <c r="C152" s="3">
        <v>19.75</v>
      </c>
      <c r="D152" s="3">
        <v>23.077470000000002</v>
      </c>
      <c r="E152" s="3">
        <v>22</v>
      </c>
      <c r="F152" s="3">
        <v>25</v>
      </c>
      <c r="G152" s="3">
        <v>14.04</v>
      </c>
      <c r="H152">
        <f t="shared" si="35"/>
        <v>25.31867865705258</v>
      </c>
      <c r="I152">
        <f t="shared" si="36"/>
        <v>-2.241208657052578</v>
      </c>
      <c r="J152">
        <f t="shared" si="38"/>
        <v>2.241208657052578</v>
      </c>
      <c r="K152">
        <f>AVERAGE($D$2:$D$403)</f>
        <v>13.910463615920403</v>
      </c>
      <c r="L152">
        <f t="shared" si="37"/>
        <v>84.034006045756129</v>
      </c>
      <c r="M152">
        <f t="shared" si="39"/>
        <v>5.0230162444474198</v>
      </c>
    </row>
    <row r="153" spans="1:13" x14ac:dyDescent="0.3">
      <c r="A153" s="3">
        <v>3017002</v>
      </c>
      <c r="B153" s="3">
        <v>42</v>
      </c>
      <c r="C153" s="3">
        <v>13.9</v>
      </c>
      <c r="D153" s="3">
        <v>20.69014</v>
      </c>
      <c r="E153" s="3">
        <v>22</v>
      </c>
      <c r="F153" s="3">
        <v>25</v>
      </c>
      <c r="G153" s="3">
        <v>14.04</v>
      </c>
      <c r="H153">
        <f t="shared" si="35"/>
        <v>17.819221940912957</v>
      </c>
      <c r="I153">
        <f t="shared" si="36"/>
        <v>2.8709180590870425</v>
      </c>
      <c r="J153">
        <f t="shared" si="38"/>
        <v>2.8709180590870425</v>
      </c>
      <c r="K153">
        <f>AVERAGE($D$2:$D$403)</f>
        <v>13.910463615920403</v>
      </c>
      <c r="L153">
        <f t="shared" si="37"/>
        <v>45.964011872846598</v>
      </c>
      <c r="M153">
        <f t="shared" si="39"/>
        <v>8.2421705019921117</v>
      </c>
    </row>
    <row r="154" spans="1:13" x14ac:dyDescent="0.3">
      <c r="A154" s="3">
        <v>3017002</v>
      </c>
      <c r="B154" s="3">
        <v>45</v>
      </c>
      <c r="C154" s="3">
        <v>2.2999999999999998</v>
      </c>
      <c r="D154" s="3">
        <v>7.0028180000000004</v>
      </c>
      <c r="E154" s="3">
        <v>22</v>
      </c>
      <c r="F154" s="3">
        <v>25</v>
      </c>
      <c r="G154" s="3">
        <v>14.04</v>
      </c>
      <c r="H154">
        <f t="shared" si="35"/>
        <v>2.948504349935237</v>
      </c>
      <c r="I154">
        <f t="shared" si="36"/>
        <v>4.0543136500647634</v>
      </c>
      <c r="J154">
        <f t="shared" si="38"/>
        <v>4.0543136500647634</v>
      </c>
      <c r="K154">
        <f>AVERAGE($D$2:$D$403)</f>
        <v>13.910463615920403</v>
      </c>
      <c r="L154">
        <f t="shared" si="37"/>
        <v>47.715567955144351</v>
      </c>
      <c r="M154">
        <f t="shared" si="39"/>
        <v>16.437459173101466</v>
      </c>
    </row>
    <row r="155" spans="1:13" x14ac:dyDescent="0.3">
      <c r="A155" s="3">
        <v>3017002</v>
      </c>
      <c r="B155" s="3">
        <v>63</v>
      </c>
      <c r="C155" s="3">
        <v>5.5</v>
      </c>
      <c r="D155" s="3">
        <v>11</v>
      </c>
      <c r="E155" s="3">
        <v>22</v>
      </c>
      <c r="F155" s="3">
        <v>25</v>
      </c>
      <c r="G155" s="3">
        <v>14.04</v>
      </c>
      <c r="H155">
        <f t="shared" si="35"/>
        <v>7.0507712715842628</v>
      </c>
      <c r="I155">
        <f t="shared" si="36"/>
        <v>3.9492287284157372</v>
      </c>
      <c r="J155">
        <f t="shared" si="38"/>
        <v>3.9492287284157372</v>
      </c>
      <c r="K155">
        <f>AVERAGE($D$2:$D$403)</f>
        <v>13.910463615920403</v>
      </c>
      <c r="L155">
        <f t="shared" si="37"/>
        <v>8.470798459596466</v>
      </c>
      <c r="M155">
        <f t="shared" si="39"/>
        <v>15.59640754934418</v>
      </c>
    </row>
    <row r="156" spans="1:13" x14ac:dyDescent="0.3">
      <c r="A156" s="3">
        <v>3017002</v>
      </c>
      <c r="B156" s="3">
        <v>14</v>
      </c>
      <c r="C156" s="3">
        <v>15.4</v>
      </c>
      <c r="D156" s="3">
        <v>17.82535</v>
      </c>
      <c r="E156" s="3">
        <v>22</v>
      </c>
      <c r="F156" s="3">
        <v>25</v>
      </c>
      <c r="G156" s="3">
        <v>14.04</v>
      </c>
      <c r="H156">
        <f t="shared" si="35"/>
        <v>19.742159560435937</v>
      </c>
      <c r="I156">
        <f t="shared" si="36"/>
        <v>-1.9168095604359365</v>
      </c>
      <c r="J156">
        <f t="shared" si="38"/>
        <v>1.9168095604359365</v>
      </c>
      <c r="K156">
        <f>AVERAGE($D$2:$D$403)</f>
        <v>13.910463615920403</v>
      </c>
      <c r="L156">
        <f t="shared" si="37"/>
        <v>15.326335400251827</v>
      </c>
      <c r="M156">
        <f t="shared" si="39"/>
        <v>3.674158890978608</v>
      </c>
    </row>
    <row r="157" spans="1:13" x14ac:dyDescent="0.3">
      <c r="A157" s="3">
        <v>3017002</v>
      </c>
      <c r="B157" s="3">
        <v>54</v>
      </c>
      <c r="C157" s="3">
        <v>10.9</v>
      </c>
      <c r="D157" s="3">
        <v>15.27887</v>
      </c>
      <c r="E157" s="3">
        <v>22</v>
      </c>
      <c r="F157" s="3">
        <v>25</v>
      </c>
      <c r="G157" s="3">
        <v>14.04</v>
      </c>
      <c r="H157">
        <f t="shared" si="35"/>
        <v>13.973346701866994</v>
      </c>
      <c r="I157">
        <f t="shared" si="36"/>
        <v>1.3055232981330054</v>
      </c>
      <c r="J157">
        <f t="shared" si="38"/>
        <v>1.3055232981330054</v>
      </c>
      <c r="K157">
        <f>AVERAGE($D$2:$D$403)</f>
        <v>13.910463615920403</v>
      </c>
      <c r="L157">
        <f t="shared" si="37"/>
        <v>1.872536031989797</v>
      </c>
      <c r="M157">
        <f t="shared" si="39"/>
        <v>1.7043910819680801</v>
      </c>
    </row>
    <row r="158" spans="1:13" x14ac:dyDescent="0.3">
      <c r="A158" s="3">
        <v>3017002</v>
      </c>
      <c r="B158" s="3">
        <v>46</v>
      </c>
      <c r="C158" s="3">
        <v>7.1</v>
      </c>
      <c r="D158" s="3">
        <v>12.7324</v>
      </c>
      <c r="E158" s="3">
        <v>22</v>
      </c>
      <c r="F158" s="3">
        <v>25</v>
      </c>
      <c r="G158" s="3">
        <v>14.04</v>
      </c>
      <c r="H158">
        <f t="shared" si="35"/>
        <v>9.1019047324087747</v>
      </c>
      <c r="I158">
        <f t="shared" si="36"/>
        <v>3.6304952675912254</v>
      </c>
      <c r="J158">
        <f t="shared" si="38"/>
        <v>3.6304952675912254</v>
      </c>
      <c r="K158">
        <f>AVERAGE($D$2:$D$403)</f>
        <v>13.910463615920403</v>
      </c>
      <c r="L158">
        <f t="shared" si="37"/>
        <v>1.3878338831554538</v>
      </c>
      <c r="M158">
        <f t="shared" si="39"/>
        <v>13.180495888002284</v>
      </c>
    </row>
    <row r="159" spans="1:13" x14ac:dyDescent="0.3">
      <c r="A159" s="3">
        <v>3017002</v>
      </c>
      <c r="B159" s="3">
        <v>66</v>
      </c>
      <c r="C159" s="3">
        <v>9.9</v>
      </c>
      <c r="D159" s="3">
        <v>10.98169</v>
      </c>
      <c r="E159" s="3">
        <v>22</v>
      </c>
      <c r="F159" s="3">
        <v>25</v>
      </c>
      <c r="G159" s="3">
        <v>14.04</v>
      </c>
      <c r="H159">
        <f t="shared" si="35"/>
        <v>12.691388288851673</v>
      </c>
      <c r="I159">
        <f t="shared" si="36"/>
        <v>-1.7096982888516727</v>
      </c>
      <c r="J159">
        <f t="shared" si="38"/>
        <v>1.7096982888516727</v>
      </c>
      <c r="K159">
        <f>AVERAGE($D$2:$D$403)</f>
        <v>13.910463615920403</v>
      </c>
      <c r="L159">
        <f t="shared" si="37"/>
        <v>8.5777148933114677</v>
      </c>
      <c r="M159">
        <f t="shared" si="39"/>
        <v>2.9230682389023377</v>
      </c>
    </row>
    <row r="160" spans="1:13" x14ac:dyDescent="0.3">
      <c r="A160" s="3">
        <v>3017002</v>
      </c>
      <c r="B160" s="3">
        <v>59</v>
      </c>
      <c r="C160" s="3">
        <v>16.100000000000001</v>
      </c>
      <c r="D160" s="3">
        <v>24.191549999999999</v>
      </c>
      <c r="E160" s="3">
        <v>22</v>
      </c>
      <c r="F160" s="3">
        <v>25</v>
      </c>
      <c r="G160" s="3">
        <v>14.04</v>
      </c>
      <c r="H160">
        <f t="shared" si="35"/>
        <v>20.639530449546662</v>
      </c>
      <c r="I160">
        <f t="shared" si="36"/>
        <v>3.5520195504533376</v>
      </c>
      <c r="J160">
        <f t="shared" si="38"/>
        <v>3.5520195504533376</v>
      </c>
      <c r="K160">
        <f>AVERAGE($D$2:$D$403)</f>
        <v>13.910463615920403</v>
      </c>
      <c r="L160">
        <f t="shared" si="37"/>
        <v>105.70073723690687</v>
      </c>
      <c r="M160">
        <f t="shared" si="39"/>
        <v>12.616842886802731</v>
      </c>
    </row>
    <row r="161" spans="1:13" x14ac:dyDescent="0.3">
      <c r="A161" s="3">
        <v>3017002</v>
      </c>
      <c r="B161" s="3">
        <v>58</v>
      </c>
      <c r="C161" s="3">
        <v>10</v>
      </c>
      <c r="D161" s="3">
        <v>12.7324</v>
      </c>
      <c r="E161" s="3">
        <v>22</v>
      </c>
      <c r="F161" s="3">
        <v>25</v>
      </c>
      <c r="G161" s="3">
        <v>14.04</v>
      </c>
      <c r="H161">
        <f t="shared" si="35"/>
        <v>12.819584130153206</v>
      </c>
      <c r="I161">
        <f t="shared" si="36"/>
        <v>-8.7184130153206141E-2</v>
      </c>
      <c r="J161">
        <f t="shared" si="38"/>
        <v>8.7184130153206141E-2</v>
      </c>
      <c r="K161">
        <f>AVERAGE($D$2:$D$403)</f>
        <v>13.910463615920403</v>
      </c>
      <c r="L161">
        <f t="shared" si="37"/>
        <v>1.3878338831554538</v>
      </c>
      <c r="M161">
        <f t="shared" si="39"/>
        <v>7.601072550571188E-3</v>
      </c>
    </row>
    <row r="162" spans="1:13" x14ac:dyDescent="0.3">
      <c r="A162" s="3">
        <v>3017002</v>
      </c>
      <c r="B162" s="3">
        <v>53</v>
      </c>
      <c r="C162" s="3">
        <v>12</v>
      </c>
      <c r="D162" s="3">
        <v>16.552109999999999</v>
      </c>
      <c r="E162" s="3">
        <v>22</v>
      </c>
      <c r="F162" s="3">
        <v>25</v>
      </c>
      <c r="G162" s="3">
        <v>14.04</v>
      </c>
      <c r="H162">
        <f t="shared" si="35"/>
        <v>15.383500956183846</v>
      </c>
      <c r="I162">
        <f t="shared" si="36"/>
        <v>1.1686090438161525</v>
      </c>
      <c r="J162">
        <f t="shared" si="38"/>
        <v>1.1686090438161525</v>
      </c>
      <c r="K162">
        <f>AVERAGE($D$2:$D$403)</f>
        <v>13.910463615920403</v>
      </c>
      <c r="L162">
        <f t="shared" si="37"/>
        <v>6.9782956185208063</v>
      </c>
      <c r="M162">
        <f t="shared" si="39"/>
        <v>1.3656470972889023</v>
      </c>
    </row>
    <row r="163" spans="1:13" x14ac:dyDescent="0.3">
      <c r="A163" s="3">
        <v>3017002</v>
      </c>
      <c r="B163" s="3">
        <v>55</v>
      </c>
      <c r="C163" s="3">
        <v>11.1</v>
      </c>
      <c r="D163" s="3">
        <v>17.18873</v>
      </c>
      <c r="E163" s="3">
        <v>22</v>
      </c>
      <c r="F163" s="3">
        <v>25</v>
      </c>
      <c r="G163" s="3">
        <v>14.04</v>
      </c>
      <c r="H163">
        <f t="shared" si="35"/>
        <v>14.229738384470057</v>
      </c>
      <c r="I163">
        <f t="shared" si="36"/>
        <v>2.9589916155299427</v>
      </c>
      <c r="J163">
        <f t="shared" si="38"/>
        <v>2.9589916155299427</v>
      </c>
      <c r="K163">
        <f>AVERAGE($D$2:$D$403)</f>
        <v>13.910463615920403</v>
      </c>
      <c r="L163">
        <f t="shared" si="37"/>
        <v>10.747030484986315</v>
      </c>
      <c r="M163">
        <f t="shared" si="39"/>
        <v>8.7556313807765012</v>
      </c>
    </row>
    <row r="164" spans="1:13" x14ac:dyDescent="0.3">
      <c r="A164" s="3">
        <v>3017002</v>
      </c>
      <c r="B164" s="3">
        <v>71</v>
      </c>
      <c r="C164" s="3">
        <v>18.649999999999999</v>
      </c>
      <c r="D164" s="3">
        <v>24.66902</v>
      </c>
      <c r="E164" s="3">
        <v>22</v>
      </c>
      <c r="F164" s="3">
        <v>25</v>
      </c>
      <c r="G164" s="3">
        <v>14.04</v>
      </c>
      <c r="H164">
        <f t="shared" si="35"/>
        <v>23.908524402735726</v>
      </c>
      <c r="I164">
        <f t="shared" si="36"/>
        <v>0.76049559726427418</v>
      </c>
      <c r="J164">
        <f t="shared" si="38"/>
        <v>0.76049559726427418</v>
      </c>
      <c r="K164">
        <f>AVERAGE($D$2:$D$403)</f>
        <v>13.910463615920403</v>
      </c>
      <c r="L164">
        <f t="shared" si="37"/>
        <v>115.74653546941985</v>
      </c>
      <c r="M164">
        <f t="shared" si="39"/>
        <v>0.57835355345834516</v>
      </c>
    </row>
    <row r="165" spans="1:13" x14ac:dyDescent="0.3">
      <c r="A165" s="3">
        <v>3017002</v>
      </c>
      <c r="B165" s="3">
        <v>56</v>
      </c>
      <c r="C165" s="3">
        <v>0.5</v>
      </c>
      <c r="D165" s="3">
        <v>7.0028180000000004</v>
      </c>
      <c r="E165" s="3">
        <v>22</v>
      </c>
      <c r="F165" s="3">
        <v>25</v>
      </c>
      <c r="G165" s="3">
        <v>14.04</v>
      </c>
      <c r="H165">
        <f t="shared" si="35"/>
        <v>0.64097920650766027</v>
      </c>
      <c r="I165">
        <f t="shared" si="36"/>
        <v>6.3618387934923399</v>
      </c>
      <c r="J165">
        <f t="shared" si="38"/>
        <v>6.3618387934923399</v>
      </c>
      <c r="K165">
        <f>AVERAGE($D$2:$D$403)</f>
        <v>13.910463615920403</v>
      </c>
      <c r="L165">
        <f t="shared" si="37"/>
        <v>47.715567955144351</v>
      </c>
      <c r="M165">
        <f t="shared" si="39"/>
        <v>40.472992834384073</v>
      </c>
    </row>
    <row r="166" spans="1:13" x14ac:dyDescent="0.3">
      <c r="A166" s="3">
        <v>3017002</v>
      </c>
      <c r="B166" s="3">
        <v>73</v>
      </c>
      <c r="C166" s="3">
        <v>15.5</v>
      </c>
      <c r="D166" s="3">
        <v>20.371829999999999</v>
      </c>
      <c r="E166" s="3">
        <v>22</v>
      </c>
      <c r="F166" s="3">
        <v>25</v>
      </c>
      <c r="G166" s="3">
        <v>14.04</v>
      </c>
      <c r="H166">
        <f t="shared" si="35"/>
        <v>19.87035540173747</v>
      </c>
      <c r="I166">
        <f t="shared" si="36"/>
        <v>0.50147459826252927</v>
      </c>
      <c r="J166">
        <f t="shared" si="38"/>
        <v>0.50147459826252927</v>
      </c>
      <c r="K166">
        <f>AVERAGE($D$2:$D$403)</f>
        <v>13.910463615920403</v>
      </c>
      <c r="L166">
        <f t="shared" si="37"/>
        <v>41.749255549313837</v>
      </c>
      <c r="M166">
        <f t="shared" si="39"/>
        <v>0.25147677270256513</v>
      </c>
    </row>
    <row r="167" spans="1:13" x14ac:dyDescent="0.3">
      <c r="A167" s="3">
        <v>3017002</v>
      </c>
      <c r="B167" s="3">
        <v>5</v>
      </c>
      <c r="C167" s="3">
        <v>18.149999999999999</v>
      </c>
      <c r="D167" s="3">
        <v>21.963380000000001</v>
      </c>
      <c r="E167" s="3">
        <v>22</v>
      </c>
      <c r="F167" s="3">
        <v>25</v>
      </c>
      <c r="G167" s="3">
        <v>14.04</v>
      </c>
      <c r="H167">
        <f t="shared" si="35"/>
        <v>23.267545196228067</v>
      </c>
      <c r="I167">
        <f t="shared" si="36"/>
        <v>-1.304165196228066</v>
      </c>
      <c r="J167">
        <f t="shared" si="38"/>
        <v>1.304165196228066</v>
      </c>
      <c r="K167">
        <f>AVERAGE($D$2:$D$403)</f>
        <v>13.910463615920403</v>
      </c>
      <c r="L167">
        <f t="shared" si="37"/>
        <v>64.849462288977634</v>
      </c>
      <c r="M167">
        <f t="shared" si="39"/>
        <v>1.70084685905259</v>
      </c>
    </row>
    <row r="168" spans="1:13" x14ac:dyDescent="0.3">
      <c r="A168" s="3">
        <v>3017002</v>
      </c>
      <c r="B168" s="3">
        <v>92</v>
      </c>
      <c r="C168" s="3">
        <v>7.1</v>
      </c>
      <c r="D168" s="3">
        <v>9.549296</v>
      </c>
      <c r="E168" s="3">
        <v>22</v>
      </c>
      <c r="F168" s="3">
        <v>25</v>
      </c>
      <c r="G168" s="3">
        <v>14.04</v>
      </c>
      <c r="H168">
        <f t="shared" si="35"/>
        <v>9.1019047324087747</v>
      </c>
      <c r="I168">
        <f t="shared" si="36"/>
        <v>0.44739126759122527</v>
      </c>
      <c r="J168">
        <f t="shared" si="38"/>
        <v>0.44739126759122527</v>
      </c>
      <c r="K168">
        <f>AVERAGE($D$2:$D$403)</f>
        <v>13.910463615920403</v>
      </c>
      <c r="L168">
        <f t="shared" si="37"/>
        <v>19.01978297415285</v>
      </c>
      <c r="M168">
        <f t="shared" si="39"/>
        <v>0.20015894631688333</v>
      </c>
    </row>
    <row r="169" spans="1:13" x14ac:dyDescent="0.3">
      <c r="A169" s="3">
        <v>3017002</v>
      </c>
      <c r="B169" s="3">
        <v>89</v>
      </c>
      <c r="C169" s="3">
        <v>5</v>
      </c>
      <c r="D169" s="3">
        <v>7.3211269999999997</v>
      </c>
      <c r="E169" s="3">
        <v>22</v>
      </c>
      <c r="F169" s="3">
        <v>25</v>
      </c>
      <c r="G169" s="3">
        <v>14.04</v>
      </c>
      <c r="H169">
        <f t="shared" si="35"/>
        <v>6.4097920650766032</v>
      </c>
      <c r="I169">
        <f t="shared" si="36"/>
        <v>0.91133493492339657</v>
      </c>
      <c r="J169">
        <f t="shared" si="38"/>
        <v>0.91133493492339657</v>
      </c>
      <c r="K169">
        <f>AVERAGE($D$2:$D$403)</f>
        <v>13.910463615920403</v>
      </c>
      <c r="L169">
        <f t="shared" si="37"/>
        <v>43.41935703790935</v>
      </c>
      <c r="M169">
        <f t="shared" si="39"/>
        <v>0.83053136361183144</v>
      </c>
    </row>
    <row r="170" spans="1:13" x14ac:dyDescent="0.3">
      <c r="A170" s="3">
        <v>3017002</v>
      </c>
      <c r="B170" s="3">
        <v>84</v>
      </c>
      <c r="C170" s="3">
        <v>6.7</v>
      </c>
      <c r="D170" s="3">
        <v>10.34507</v>
      </c>
      <c r="E170" s="3">
        <v>22</v>
      </c>
      <c r="F170" s="3">
        <v>25</v>
      </c>
      <c r="G170" s="3">
        <v>14.04</v>
      </c>
      <c r="H170">
        <f t="shared" si="35"/>
        <v>8.5891213672026474</v>
      </c>
      <c r="I170">
        <f t="shared" si="36"/>
        <v>1.7559486327973524</v>
      </c>
      <c r="J170">
        <f t="shared" si="38"/>
        <v>1.7559486327973524</v>
      </c>
      <c r="K170">
        <f>AVERAGE($D$2:$D$403)</f>
        <v>13.910463615920403</v>
      </c>
      <c r="L170">
        <f t="shared" si="37"/>
        <v>12.712031636445966</v>
      </c>
      <c r="M170">
        <f t="shared" si="39"/>
        <v>3.0833556010228911</v>
      </c>
    </row>
    <row r="171" spans="1:13" x14ac:dyDescent="0.3">
      <c r="A171" s="3">
        <v>3017002</v>
      </c>
      <c r="B171" s="3">
        <v>8</v>
      </c>
      <c r="C171" s="3">
        <v>11</v>
      </c>
      <c r="D171" s="3">
        <v>16.233799999999999</v>
      </c>
      <c r="E171" s="3">
        <v>22</v>
      </c>
      <c r="F171" s="3">
        <v>25</v>
      </c>
      <c r="G171" s="3">
        <v>14.04</v>
      </c>
      <c r="H171">
        <f t="shared" si="35"/>
        <v>14.101542543168526</v>
      </c>
      <c r="I171">
        <f t="shared" si="36"/>
        <v>2.1322574568314732</v>
      </c>
      <c r="J171">
        <f t="shared" si="38"/>
        <v>2.1322574568314732</v>
      </c>
      <c r="K171">
        <f>AVERAGE($D$2:$D$403)</f>
        <v>13.910463615920403</v>
      </c>
      <c r="L171">
        <f t="shared" si="37"/>
        <v>5.3978919535880516</v>
      </c>
      <c r="M171">
        <f t="shared" si="39"/>
        <v>4.5465218622134218</v>
      </c>
    </row>
    <row r="172" spans="1:13" x14ac:dyDescent="0.3">
      <c r="A172" s="3">
        <v>3017002</v>
      </c>
      <c r="B172" s="3">
        <v>77</v>
      </c>
      <c r="C172" s="3">
        <v>10.8</v>
      </c>
      <c r="D172" s="3">
        <v>15.59718</v>
      </c>
      <c r="E172" s="3">
        <v>22</v>
      </c>
      <c r="F172" s="3">
        <v>25</v>
      </c>
      <c r="G172" s="3">
        <v>14.04</v>
      </c>
      <c r="H172">
        <f t="shared" si="35"/>
        <v>13.845150860565463</v>
      </c>
      <c r="I172">
        <f t="shared" si="36"/>
        <v>1.7520291394345371</v>
      </c>
      <c r="J172">
        <f t="shared" si="38"/>
        <v>1.7520291394345371</v>
      </c>
      <c r="K172">
        <f>AVERAGE($D$2:$D$403)</f>
        <v>13.910463615920403</v>
      </c>
      <c r="L172">
        <f t="shared" si="37"/>
        <v>2.8450121603225509</v>
      </c>
      <c r="M172">
        <f t="shared" si="39"/>
        <v>3.0696061054277246</v>
      </c>
    </row>
    <row r="173" spans="1:13" x14ac:dyDescent="0.3">
      <c r="A173" s="3">
        <v>3017002</v>
      </c>
      <c r="B173" s="3">
        <v>97</v>
      </c>
      <c r="C173" s="3">
        <v>15.35</v>
      </c>
      <c r="D173" s="3">
        <v>21.64507</v>
      </c>
      <c r="E173" s="3">
        <v>22</v>
      </c>
      <c r="F173" s="3">
        <v>25</v>
      </c>
      <c r="G173" s="3">
        <v>14.04</v>
      </c>
      <c r="H173">
        <f t="shared" si="35"/>
        <v>19.67806163978517</v>
      </c>
      <c r="I173">
        <f t="shared" si="36"/>
        <v>1.9670083602148303</v>
      </c>
      <c r="J173">
        <f t="shared" si="38"/>
        <v>1.9670083602148303</v>
      </c>
      <c r="K173">
        <f>AVERAGE($D$2:$D$403)</f>
        <v>13.910463615920403</v>
      </c>
      <c r="L173">
        <f t="shared" si="37"/>
        <v>59.82413591664487</v>
      </c>
      <c r="M173">
        <f t="shared" si="39"/>
        <v>3.8691218891550356</v>
      </c>
    </row>
    <row r="174" spans="1:13" x14ac:dyDescent="0.3">
      <c r="A174" s="3">
        <v>3018001</v>
      </c>
      <c r="B174" s="3">
        <v>32</v>
      </c>
      <c r="C174" s="3">
        <v>9.4</v>
      </c>
      <c r="D174" s="3">
        <v>12.25493</v>
      </c>
      <c r="E174" s="3">
        <v>21</v>
      </c>
      <c r="F174" s="3">
        <v>24</v>
      </c>
      <c r="G174" s="3">
        <v>15.09</v>
      </c>
      <c r="H174">
        <f t="shared" ref="H174:H194" si="40">C174*EXP(-26.817468*(1/(F174^(-0.895811+0.11609*G174))-1/(E174^(-0.895811+0.11609*G174))))</f>
        <v>11.641149939854346</v>
      </c>
      <c r="I174">
        <f t="shared" ref="I174:I194" si="41">D174-H174</f>
        <v>0.61378006014565401</v>
      </c>
      <c r="J174">
        <f t="shared" ref="J174:J195" si="42">ABS(I174)</f>
        <v>0.61378006014565401</v>
      </c>
      <c r="K174">
        <f>AVERAGE($D$2:$D$403)</f>
        <v>13.910463615920403</v>
      </c>
      <c r="L174">
        <f t="shared" ref="L174:L194" si="43">(D174-K174)^2</f>
        <v>2.740791553442484</v>
      </c>
      <c r="M174">
        <f t="shared" ref="M174:M195" si="44">I174^2</f>
        <v>0.37672596223240262</v>
      </c>
    </row>
    <row r="175" spans="1:13" x14ac:dyDescent="0.3">
      <c r="A175" s="3">
        <v>3018001</v>
      </c>
      <c r="B175" s="3">
        <v>102</v>
      </c>
      <c r="C175" s="3">
        <v>8.6999999999999993</v>
      </c>
      <c r="D175" s="3">
        <v>10.82254</v>
      </c>
      <c r="E175" s="3">
        <v>21</v>
      </c>
      <c r="F175" s="3">
        <v>24</v>
      </c>
      <c r="G175" s="3">
        <v>15.09</v>
      </c>
      <c r="H175">
        <f t="shared" si="40"/>
        <v>10.774255795397107</v>
      </c>
      <c r="I175">
        <f t="shared" si="41"/>
        <v>4.828420460289351E-2</v>
      </c>
      <c r="J175">
        <f t="shared" si="42"/>
        <v>4.828420460289351E-2</v>
      </c>
      <c r="K175">
        <f>AVERAGE($D$2:$D$403)</f>
        <v>13.910463615920403</v>
      </c>
      <c r="L175">
        <f t="shared" si="43"/>
        <v>9.5352722577589351</v>
      </c>
      <c r="M175">
        <f t="shared" si="44"/>
        <v>2.3313644141340828E-3</v>
      </c>
    </row>
    <row r="176" spans="1:13" x14ac:dyDescent="0.3">
      <c r="A176" s="3">
        <v>3018001</v>
      </c>
      <c r="B176" s="3">
        <v>101</v>
      </c>
      <c r="C176" s="3">
        <v>8.4499999999999993</v>
      </c>
      <c r="D176" s="3">
        <v>9.8676060000000003</v>
      </c>
      <c r="E176" s="3">
        <v>21</v>
      </c>
      <c r="F176" s="3">
        <v>24</v>
      </c>
      <c r="G176" s="3">
        <v>15.09</v>
      </c>
      <c r="H176">
        <f t="shared" si="40"/>
        <v>10.464650743805235</v>
      </c>
      <c r="I176">
        <f t="shared" si="41"/>
        <v>-0.59704474380523465</v>
      </c>
      <c r="J176">
        <f t="shared" si="42"/>
        <v>0.59704474380523465</v>
      </c>
      <c r="K176">
        <f>AVERAGE($D$2:$D$403)</f>
        <v>13.910463615920403</v>
      </c>
      <c r="L176">
        <f t="shared" si="43"/>
        <v>16.3446977026056</v>
      </c>
      <c r="M176">
        <f t="shared" si="44"/>
        <v>0.35646242610545825</v>
      </c>
    </row>
    <row r="177" spans="1:13" x14ac:dyDescent="0.3">
      <c r="A177" s="3">
        <v>3018001</v>
      </c>
      <c r="B177" s="3">
        <v>100</v>
      </c>
      <c r="C177" s="3">
        <v>7.7</v>
      </c>
      <c r="D177" s="3">
        <v>9.3901409999999998</v>
      </c>
      <c r="E177" s="3">
        <v>21</v>
      </c>
      <c r="F177" s="3">
        <v>24</v>
      </c>
      <c r="G177" s="3">
        <v>15.09</v>
      </c>
      <c r="H177">
        <f t="shared" si="40"/>
        <v>9.5358355890296238</v>
      </c>
      <c r="I177">
        <f t="shared" si="41"/>
        <v>-0.14569458902962396</v>
      </c>
      <c r="J177">
        <f t="shared" si="42"/>
        <v>0.14569458902962396</v>
      </c>
      <c r="K177">
        <f>AVERAGE($D$2:$D$403)</f>
        <v>13.910463615920403</v>
      </c>
      <c r="L177">
        <f t="shared" si="43"/>
        <v>20.433316552001475</v>
      </c>
      <c r="M177">
        <f t="shared" si="44"/>
        <v>2.1226913272511021E-2</v>
      </c>
    </row>
    <row r="178" spans="1:13" x14ac:dyDescent="0.3">
      <c r="A178" s="3">
        <v>3018001</v>
      </c>
      <c r="B178" s="3">
        <v>10</v>
      </c>
      <c r="C178" s="3">
        <v>8.75</v>
      </c>
      <c r="D178" s="3">
        <v>10.854369999999999</v>
      </c>
      <c r="E178" s="3">
        <v>21</v>
      </c>
      <c r="F178" s="3">
        <v>24</v>
      </c>
      <c r="G178" s="3">
        <v>15.09</v>
      </c>
      <c r="H178">
        <f t="shared" si="40"/>
        <v>10.836176805715482</v>
      </c>
      <c r="I178">
        <f t="shared" si="41"/>
        <v>1.8193194284517489E-2</v>
      </c>
      <c r="J178">
        <f t="shared" si="42"/>
        <v>1.8193194284517489E-2</v>
      </c>
      <c r="K178">
        <f>AVERAGE($D$2:$D$403)</f>
        <v>13.910463615920403</v>
      </c>
      <c r="L178">
        <f t="shared" si="43"/>
        <v>9.3397081892694462</v>
      </c>
      <c r="M178">
        <f t="shared" si="44"/>
        <v>3.3099231827419981E-4</v>
      </c>
    </row>
    <row r="179" spans="1:13" x14ac:dyDescent="0.3">
      <c r="A179" s="3">
        <v>3018001</v>
      </c>
      <c r="B179" s="3">
        <v>109</v>
      </c>
      <c r="C179" s="3">
        <v>9.4499999999999993</v>
      </c>
      <c r="D179" s="3">
        <v>11.14085</v>
      </c>
      <c r="E179" s="3">
        <v>21</v>
      </c>
      <c r="F179" s="3">
        <v>24</v>
      </c>
      <c r="G179" s="3">
        <v>15.09</v>
      </c>
      <c r="H179">
        <f t="shared" si="40"/>
        <v>11.703070950172719</v>
      </c>
      <c r="I179">
        <f t="shared" si="41"/>
        <v>-0.56222095017271911</v>
      </c>
      <c r="J179">
        <f t="shared" si="42"/>
        <v>0.56222095017271911</v>
      </c>
      <c r="K179">
        <f>AVERAGE($D$2:$D$403)</f>
        <v>13.910463615920403</v>
      </c>
      <c r="L179">
        <f t="shared" si="43"/>
        <v>7.6707595814916862</v>
      </c>
      <c r="M179">
        <f t="shared" si="44"/>
        <v>0.31609239681311513</v>
      </c>
    </row>
    <row r="180" spans="1:13" x14ac:dyDescent="0.3">
      <c r="A180" s="3">
        <v>3018001</v>
      </c>
      <c r="B180" s="3">
        <v>51</v>
      </c>
      <c r="C180" s="3">
        <v>9.1999999999999993</v>
      </c>
      <c r="D180" s="3">
        <v>11.777469999999999</v>
      </c>
      <c r="E180" s="3">
        <v>21</v>
      </c>
      <c r="F180" s="3">
        <v>24</v>
      </c>
      <c r="G180" s="3">
        <v>15.09</v>
      </c>
      <c r="H180">
        <f t="shared" si="40"/>
        <v>11.393465898580848</v>
      </c>
      <c r="I180">
        <f t="shared" si="41"/>
        <v>0.38400410141915131</v>
      </c>
      <c r="J180">
        <f t="shared" si="42"/>
        <v>0.38400410141915131</v>
      </c>
      <c r="K180">
        <f>AVERAGE($D$2:$D$403)</f>
        <v>13.910463615920403</v>
      </c>
      <c r="L180">
        <f t="shared" si="43"/>
        <v>4.5496617655571976</v>
      </c>
      <c r="M180">
        <f t="shared" si="44"/>
        <v>0.14745914990672984</v>
      </c>
    </row>
    <row r="181" spans="1:13" x14ac:dyDescent="0.3">
      <c r="A181" s="3">
        <v>3018001</v>
      </c>
      <c r="B181" s="3">
        <v>103</v>
      </c>
      <c r="C181" s="3">
        <v>9.85</v>
      </c>
      <c r="D181" s="3">
        <v>11.204510000000001</v>
      </c>
      <c r="E181" s="3">
        <v>21</v>
      </c>
      <c r="F181" s="3">
        <v>24</v>
      </c>
      <c r="G181" s="3">
        <v>15.09</v>
      </c>
      <c r="H181">
        <f t="shared" si="40"/>
        <v>12.198439032719714</v>
      </c>
      <c r="I181">
        <f t="shared" si="41"/>
        <v>-0.99392903271971278</v>
      </c>
      <c r="J181">
        <f t="shared" si="42"/>
        <v>0.99392903271971278</v>
      </c>
      <c r="K181">
        <f>AVERAGE($D$2:$D$403)</f>
        <v>13.910463615920403</v>
      </c>
      <c r="L181">
        <f t="shared" si="43"/>
        <v>7.3221849715126979</v>
      </c>
      <c r="M181">
        <f t="shared" si="44"/>
        <v>0.98789492208314389</v>
      </c>
    </row>
    <row r="182" spans="1:13" x14ac:dyDescent="0.3">
      <c r="A182" s="3">
        <v>3018001</v>
      </c>
      <c r="B182" s="3">
        <v>12</v>
      </c>
      <c r="C182" s="3">
        <v>13</v>
      </c>
      <c r="D182" s="3">
        <v>15.438029999999999</v>
      </c>
      <c r="E182" s="3">
        <v>21</v>
      </c>
      <c r="F182" s="3">
        <v>24</v>
      </c>
      <c r="G182" s="3">
        <v>15.09</v>
      </c>
      <c r="H182">
        <f t="shared" si="40"/>
        <v>16.099462682777286</v>
      </c>
      <c r="I182">
        <f t="shared" si="41"/>
        <v>-0.66143268277728673</v>
      </c>
      <c r="J182">
        <f t="shared" si="42"/>
        <v>0.66143268277728673</v>
      </c>
      <c r="K182">
        <f>AVERAGE($D$2:$D$403)</f>
        <v>13.910463615920403</v>
      </c>
      <c r="L182">
        <f t="shared" si="43"/>
        <v>2.3334590577700141</v>
      </c>
      <c r="M182">
        <f t="shared" si="44"/>
        <v>0.43749319384595881</v>
      </c>
    </row>
    <row r="183" spans="1:13" x14ac:dyDescent="0.3">
      <c r="A183" s="3">
        <v>3018001</v>
      </c>
      <c r="B183" s="3">
        <v>104</v>
      </c>
      <c r="C183" s="3">
        <v>8.4</v>
      </c>
      <c r="D183" s="3">
        <v>9.8676060000000003</v>
      </c>
      <c r="E183" s="3">
        <v>21</v>
      </c>
      <c r="F183" s="3">
        <v>24</v>
      </c>
      <c r="G183" s="3">
        <v>15.09</v>
      </c>
      <c r="H183">
        <f t="shared" si="40"/>
        <v>10.402729733486863</v>
      </c>
      <c r="I183">
        <f t="shared" si="41"/>
        <v>-0.53512373348686282</v>
      </c>
      <c r="J183">
        <f t="shared" si="42"/>
        <v>0.53512373348686282</v>
      </c>
      <c r="K183">
        <f>AVERAGE($D$2:$D$403)</f>
        <v>13.910463615920403</v>
      </c>
      <c r="L183">
        <f t="shared" si="43"/>
        <v>16.3446977026056</v>
      </c>
      <c r="M183">
        <f t="shared" si="44"/>
        <v>0.28635741014091898</v>
      </c>
    </row>
    <row r="184" spans="1:13" x14ac:dyDescent="0.3">
      <c r="A184" s="3">
        <v>3018001</v>
      </c>
      <c r="B184" s="3">
        <v>108</v>
      </c>
      <c r="C184" s="3">
        <v>5.5</v>
      </c>
      <c r="D184" s="3">
        <v>6.5253519999999998</v>
      </c>
      <c r="E184" s="3">
        <v>21</v>
      </c>
      <c r="F184" s="3">
        <v>24</v>
      </c>
      <c r="G184" s="3">
        <v>15.09</v>
      </c>
      <c r="H184">
        <f t="shared" si="40"/>
        <v>6.8113111350211604</v>
      </c>
      <c r="I184">
        <f t="shared" si="41"/>
        <v>-0.28595913502116055</v>
      </c>
      <c r="J184">
        <f t="shared" si="42"/>
        <v>0.28595913502116055</v>
      </c>
      <c r="K184">
        <f>AVERAGE($D$2:$D$403)</f>
        <v>13.910463615920403</v>
      </c>
      <c r="L184">
        <f t="shared" si="43"/>
        <v>54.539873579602464</v>
      </c>
      <c r="M184">
        <f t="shared" si="44"/>
        <v>8.1772626902050324E-2</v>
      </c>
    </row>
    <row r="185" spans="1:13" x14ac:dyDescent="0.3">
      <c r="A185" s="3">
        <v>3018001</v>
      </c>
      <c r="B185" s="3">
        <v>107</v>
      </c>
      <c r="C185" s="3">
        <v>10.6</v>
      </c>
      <c r="D185" s="3">
        <v>13.114369999999999</v>
      </c>
      <c r="E185" s="3">
        <v>21</v>
      </c>
      <c r="F185" s="3">
        <v>24</v>
      </c>
      <c r="G185" s="3">
        <v>15.09</v>
      </c>
      <c r="H185">
        <f t="shared" si="40"/>
        <v>13.127254187495327</v>
      </c>
      <c r="I185">
        <f t="shared" si="41"/>
        <v>-1.2884187495327382E-2</v>
      </c>
      <c r="J185">
        <f t="shared" si="42"/>
        <v>1.2884187495327382E-2</v>
      </c>
      <c r="K185">
        <f>AVERAGE($D$2:$D$403)</f>
        <v>13.910463615920403</v>
      </c>
      <c r="L185">
        <f t="shared" si="43"/>
        <v>0.63376504530922295</v>
      </c>
      <c r="M185">
        <f t="shared" si="44"/>
        <v>1.6600228741475047E-4</v>
      </c>
    </row>
    <row r="186" spans="1:13" x14ac:dyDescent="0.3">
      <c r="A186" s="3">
        <v>3018001</v>
      </c>
      <c r="B186" s="3">
        <v>2</v>
      </c>
      <c r="C186" s="3">
        <v>5.4</v>
      </c>
      <c r="D186" s="3">
        <v>9.3901409999999998</v>
      </c>
      <c r="E186" s="3">
        <v>21</v>
      </c>
      <c r="F186" s="3">
        <v>24</v>
      </c>
      <c r="G186" s="3">
        <v>15.09</v>
      </c>
      <c r="H186">
        <f t="shared" si="40"/>
        <v>6.6874691143844123</v>
      </c>
      <c r="I186">
        <f t="shared" si="41"/>
        <v>2.7026718856155876</v>
      </c>
      <c r="J186">
        <f t="shared" si="42"/>
        <v>2.7026718856155876</v>
      </c>
      <c r="K186">
        <f>AVERAGE($D$2:$D$403)</f>
        <v>13.910463615920403</v>
      </c>
      <c r="L186">
        <f t="shared" si="43"/>
        <v>20.433316552001475</v>
      </c>
      <c r="M186">
        <f t="shared" si="44"/>
        <v>7.304435321296916</v>
      </c>
    </row>
    <row r="187" spans="1:13" x14ac:dyDescent="0.3">
      <c r="A187" s="3">
        <v>3018001</v>
      </c>
      <c r="B187" s="3">
        <v>18</v>
      </c>
      <c r="C187" s="3">
        <v>9.2249999999999996</v>
      </c>
      <c r="D187" s="3">
        <v>11.68197</v>
      </c>
      <c r="E187" s="3">
        <v>21</v>
      </c>
      <c r="F187" s="3">
        <v>24</v>
      </c>
      <c r="G187" s="3">
        <v>15.09</v>
      </c>
      <c r="H187">
        <f t="shared" si="40"/>
        <v>11.424426403740036</v>
      </c>
      <c r="I187">
        <f t="shared" si="41"/>
        <v>0.25754359625996415</v>
      </c>
      <c r="J187">
        <f t="shared" si="42"/>
        <v>0.25754359625996415</v>
      </c>
      <c r="K187">
        <f>AVERAGE($D$2:$D$403)</f>
        <v>13.910463615920403</v>
      </c>
      <c r="L187">
        <f t="shared" si="43"/>
        <v>4.9661837961979929</v>
      </c>
      <c r="M187">
        <f t="shared" si="44"/>
        <v>6.6328703974515416E-2</v>
      </c>
    </row>
    <row r="188" spans="1:13" x14ac:dyDescent="0.3">
      <c r="A188" s="3">
        <v>3018001</v>
      </c>
      <c r="B188" s="3">
        <v>110</v>
      </c>
      <c r="C188" s="3">
        <v>10.85</v>
      </c>
      <c r="D188" s="3">
        <v>13.209860000000001</v>
      </c>
      <c r="E188" s="3">
        <v>21</v>
      </c>
      <c r="F188" s="3">
        <v>24</v>
      </c>
      <c r="G188" s="3">
        <v>15.09</v>
      </c>
      <c r="H188">
        <f t="shared" si="40"/>
        <v>13.436859239087196</v>
      </c>
      <c r="I188">
        <f t="shared" si="41"/>
        <v>-0.22699923908719555</v>
      </c>
      <c r="J188">
        <f t="shared" si="42"/>
        <v>0.22699923908719555</v>
      </c>
      <c r="K188">
        <f>AVERAGE($D$2:$D$403)</f>
        <v>13.910463615920403</v>
      </c>
      <c r="L188">
        <f t="shared" si="43"/>
        <v>0.49084542664074199</v>
      </c>
      <c r="M188">
        <f t="shared" si="44"/>
        <v>5.1528654546165766E-2</v>
      </c>
    </row>
    <row r="189" spans="1:13" x14ac:dyDescent="0.3">
      <c r="A189" s="3">
        <v>3018001</v>
      </c>
      <c r="B189" s="3">
        <v>99</v>
      </c>
      <c r="C189" s="3">
        <v>7.05</v>
      </c>
      <c r="D189" s="3">
        <v>8.9763380000000002</v>
      </c>
      <c r="E189" s="3">
        <v>21</v>
      </c>
      <c r="F189" s="3">
        <v>24</v>
      </c>
      <c r="G189" s="3">
        <v>15.09</v>
      </c>
      <c r="H189">
        <f t="shared" si="40"/>
        <v>8.7308624548907598</v>
      </c>
      <c r="I189">
        <f t="shared" si="41"/>
        <v>0.2454755451092403</v>
      </c>
      <c r="J189">
        <f t="shared" si="42"/>
        <v>0.2454755451092403</v>
      </c>
      <c r="K189">
        <f>AVERAGE($D$2:$D$403)</f>
        <v>13.910463615920403</v>
      </c>
      <c r="L189">
        <f t="shared" si="43"/>
        <v>24.345595593681892</v>
      </c>
      <c r="M189">
        <f t="shared" si="44"/>
        <v>6.0258243246678667E-2</v>
      </c>
    </row>
    <row r="190" spans="1:13" x14ac:dyDescent="0.3">
      <c r="A190" s="3">
        <v>3018001</v>
      </c>
      <c r="B190" s="3">
        <v>14</v>
      </c>
      <c r="C190" s="3">
        <v>10.199999999999999</v>
      </c>
      <c r="D190" s="3">
        <v>12.09578</v>
      </c>
      <c r="E190" s="3">
        <v>21</v>
      </c>
      <c r="F190" s="3">
        <v>24</v>
      </c>
      <c r="G190" s="3">
        <v>15.09</v>
      </c>
      <c r="H190">
        <f t="shared" si="40"/>
        <v>12.631886104948332</v>
      </c>
      <c r="I190">
        <f t="shared" si="41"/>
        <v>-0.53610610494833288</v>
      </c>
      <c r="J190">
        <f t="shared" si="42"/>
        <v>0.53610610494833288</v>
      </c>
      <c r="K190">
        <f>AVERAGE($D$2:$D$403)</f>
        <v>13.910463615920403</v>
      </c>
      <c r="L190">
        <f t="shared" si="43"/>
        <v>3.2930766258899493</v>
      </c>
      <c r="M190">
        <f t="shared" si="44"/>
        <v>0.28740975576287292</v>
      </c>
    </row>
    <row r="191" spans="1:13" x14ac:dyDescent="0.3">
      <c r="A191" s="3">
        <v>3018001</v>
      </c>
      <c r="B191" s="3">
        <v>16</v>
      </c>
      <c r="C191" s="3">
        <v>12.75</v>
      </c>
      <c r="D191" s="3">
        <v>13.94197</v>
      </c>
      <c r="E191" s="3">
        <v>21</v>
      </c>
      <c r="F191" s="3">
        <v>24</v>
      </c>
      <c r="G191" s="3">
        <v>15.09</v>
      </c>
      <c r="H191">
        <f t="shared" si="40"/>
        <v>15.789857631185416</v>
      </c>
      <c r="I191">
        <f t="shared" si="41"/>
        <v>-1.8478876311854169</v>
      </c>
      <c r="J191">
        <f t="shared" si="42"/>
        <v>1.8478876311854169</v>
      </c>
      <c r="K191">
        <f>AVERAGE($D$2:$D$403)</f>
        <v>13.910463615920403</v>
      </c>
      <c r="L191">
        <f t="shared" si="43"/>
        <v>9.9265223777107248E-4</v>
      </c>
      <c r="M191">
        <f t="shared" si="44"/>
        <v>3.4146886974880513</v>
      </c>
    </row>
    <row r="192" spans="1:13" x14ac:dyDescent="0.3">
      <c r="A192" s="3">
        <v>3018001</v>
      </c>
      <c r="B192" s="3">
        <v>17</v>
      </c>
      <c r="C192" s="3">
        <v>9.65</v>
      </c>
      <c r="D192" s="3">
        <v>11.618309999999999</v>
      </c>
      <c r="E192" s="3">
        <v>21</v>
      </c>
      <c r="F192" s="3">
        <v>24</v>
      </c>
      <c r="G192" s="3">
        <v>15.09</v>
      </c>
      <c r="H192">
        <f t="shared" si="40"/>
        <v>11.950754991446217</v>
      </c>
      <c r="I192">
        <f t="shared" si="41"/>
        <v>-0.3324449914462182</v>
      </c>
      <c r="J192">
        <f t="shared" si="42"/>
        <v>0.3324449914462182</v>
      </c>
      <c r="K192">
        <f>AVERAGE($D$2:$D$403)</f>
        <v>13.910463615920403</v>
      </c>
      <c r="L192">
        <f t="shared" si="43"/>
        <v>5.2539681989769802</v>
      </c>
      <c r="M192">
        <f t="shared" si="44"/>
        <v>0.11051967233767609</v>
      </c>
    </row>
    <row r="193" spans="1:13" x14ac:dyDescent="0.3">
      <c r="A193" s="3">
        <v>3018001</v>
      </c>
      <c r="B193" s="3">
        <v>11</v>
      </c>
      <c r="C193" s="3">
        <v>4.95</v>
      </c>
      <c r="D193" s="3">
        <v>6.5890149999999998</v>
      </c>
      <c r="E193" s="3">
        <v>21</v>
      </c>
      <c r="F193" s="3">
        <v>24</v>
      </c>
      <c r="G193" s="3">
        <v>15.09</v>
      </c>
      <c r="H193">
        <f t="shared" si="40"/>
        <v>6.1301800215190445</v>
      </c>
      <c r="I193">
        <f t="shared" si="41"/>
        <v>0.45883497848095534</v>
      </c>
      <c r="J193">
        <f t="shared" si="42"/>
        <v>0.45883497848095534</v>
      </c>
      <c r="K193">
        <f>AVERAGE($D$2:$D$403)</f>
        <v>13.910463615920403</v>
      </c>
      <c r="L193">
        <f t="shared" si="43"/>
        <v>53.603609835562786</v>
      </c>
      <c r="M193">
        <f t="shared" si="44"/>
        <v>0.21052953747761874</v>
      </c>
    </row>
    <row r="194" spans="1:13" x14ac:dyDescent="0.3">
      <c r="A194" s="3">
        <v>3018001</v>
      </c>
      <c r="B194" s="3">
        <v>34</v>
      </c>
      <c r="C194" s="3">
        <v>5.55</v>
      </c>
      <c r="D194" s="3">
        <v>7.9577470000000003</v>
      </c>
      <c r="E194" s="3">
        <v>21</v>
      </c>
      <c r="F194" s="3">
        <v>24</v>
      </c>
      <c r="G194" s="3">
        <v>15.09</v>
      </c>
      <c r="H194">
        <f t="shared" si="40"/>
        <v>6.873232145339534</v>
      </c>
      <c r="I194">
        <f t="shared" si="41"/>
        <v>1.0845148546604664</v>
      </c>
      <c r="J194">
        <f t="shared" si="42"/>
        <v>1.0845148546604664</v>
      </c>
      <c r="K194">
        <f>AVERAGE($D$2:$D$403)</f>
        <v>13.910463615920403</v>
      </c>
      <c r="L194">
        <f t="shared" si="43"/>
        <v>35.434835109454845</v>
      </c>
      <c r="M194">
        <f t="shared" si="44"/>
        <v>1.1761724699792124</v>
      </c>
    </row>
    <row r="195" spans="1:13" x14ac:dyDescent="0.3">
      <c r="A195" s="3">
        <v>3018001</v>
      </c>
      <c r="B195" s="3">
        <v>19</v>
      </c>
      <c r="C195" s="3">
        <v>13.5</v>
      </c>
      <c r="D195" s="3">
        <v>16.64761</v>
      </c>
      <c r="E195" s="3">
        <v>21</v>
      </c>
      <c r="F195" s="3">
        <v>24</v>
      </c>
      <c r="G195" s="3">
        <v>15.09</v>
      </c>
      <c r="H195">
        <f t="shared" ref="H195:H258" si="45">C195*EXP(-26.817468*(1/(F195^(-0.895811+0.11609*G195))-1/(E195^(-0.895811+0.11609*G195))))</f>
        <v>16.718672785961029</v>
      </c>
      <c r="I195">
        <f t="shared" ref="I195:I258" si="46">D195-H195</f>
        <v>-7.1062785961029107E-2</v>
      </c>
      <c r="J195">
        <f t="shared" si="42"/>
        <v>7.1062785961029107E-2</v>
      </c>
      <c r="K195">
        <f>AVERAGE($D$2:$D$403)</f>
        <v>13.910463615920403</v>
      </c>
      <c r="L195">
        <f t="shared" ref="L195:L258" si="47">(D195-K195)^2</f>
        <v>7.4919703278800158</v>
      </c>
      <c r="M195">
        <f t="shared" si="44"/>
        <v>5.0499195485430356E-3</v>
      </c>
    </row>
    <row r="196" spans="1:13" x14ac:dyDescent="0.3">
      <c r="A196" s="3">
        <v>3018001</v>
      </c>
      <c r="B196" s="3">
        <v>3</v>
      </c>
      <c r="C196" s="3">
        <v>6.2750000000000004</v>
      </c>
      <c r="D196" s="3">
        <v>9.899438</v>
      </c>
      <c r="E196" s="3">
        <v>21</v>
      </c>
      <c r="F196" s="3">
        <v>24</v>
      </c>
      <c r="G196" s="3">
        <v>15.09</v>
      </c>
      <c r="H196">
        <f t="shared" si="45"/>
        <v>7.7710867949559601</v>
      </c>
      <c r="I196">
        <f t="shared" si="46"/>
        <v>2.1283512050440399</v>
      </c>
      <c r="J196">
        <f t="shared" ref="J196:J259" si="48">ABS(I196)</f>
        <v>2.1283512050440399</v>
      </c>
      <c r="K196">
        <f>AVERAGE($D$2:$D$403)</f>
        <v>13.910463615920403</v>
      </c>
      <c r="L196">
        <f t="shared" si="47"/>
        <v>16.088326491569646</v>
      </c>
      <c r="M196">
        <f t="shared" ref="M196:M259" si="49">I196^2</f>
        <v>4.5298788520124162</v>
      </c>
    </row>
    <row r="197" spans="1:13" x14ac:dyDescent="0.3">
      <c r="A197" s="3">
        <v>3018001</v>
      </c>
      <c r="B197" s="3">
        <v>29</v>
      </c>
      <c r="C197" s="3">
        <v>9.4</v>
      </c>
      <c r="D197" s="3">
        <v>12.82789</v>
      </c>
      <c r="E197" s="3">
        <v>21</v>
      </c>
      <c r="F197" s="3">
        <v>24</v>
      </c>
      <c r="G197" s="3">
        <v>15.09</v>
      </c>
      <c r="H197">
        <f t="shared" si="45"/>
        <v>11.641149939854346</v>
      </c>
      <c r="I197">
        <f t="shared" si="46"/>
        <v>1.1867400601456541</v>
      </c>
      <c r="J197">
        <f t="shared" si="48"/>
        <v>1.1867400601456541</v>
      </c>
      <c r="K197">
        <f>AVERAGE($D$2:$D$403)</f>
        <v>13.910463615920403</v>
      </c>
      <c r="L197">
        <f t="shared" si="47"/>
        <v>1.1719656338869755</v>
      </c>
      <c r="M197">
        <f t="shared" si="49"/>
        <v>1.4083519703545109</v>
      </c>
    </row>
    <row r="198" spans="1:13" x14ac:dyDescent="0.3">
      <c r="A198" s="3">
        <v>3018001</v>
      </c>
      <c r="B198" s="3">
        <v>33</v>
      </c>
      <c r="C198" s="3">
        <v>7.8</v>
      </c>
      <c r="D198" s="3">
        <v>9.899438</v>
      </c>
      <c r="E198" s="3">
        <v>21</v>
      </c>
      <c r="F198" s="3">
        <v>24</v>
      </c>
      <c r="G198" s="3">
        <v>15.09</v>
      </c>
      <c r="H198">
        <f t="shared" si="45"/>
        <v>9.6596776096663728</v>
      </c>
      <c r="I198">
        <f t="shared" si="46"/>
        <v>0.23976039033362717</v>
      </c>
      <c r="J198">
        <f t="shared" si="48"/>
        <v>0.23976039033362717</v>
      </c>
      <c r="K198">
        <f>AVERAGE($D$2:$D$403)</f>
        <v>13.910463615920403</v>
      </c>
      <c r="L198">
        <f t="shared" si="47"/>
        <v>16.088326491569646</v>
      </c>
      <c r="M198">
        <f t="shared" si="49"/>
        <v>5.7485044772933258E-2</v>
      </c>
    </row>
    <row r="199" spans="1:13" x14ac:dyDescent="0.3">
      <c r="A199" s="3">
        <v>3018001</v>
      </c>
      <c r="B199" s="3">
        <v>27</v>
      </c>
      <c r="C199" s="3">
        <v>6.3</v>
      </c>
      <c r="D199" s="3">
        <v>12.47775</v>
      </c>
      <c r="E199" s="3">
        <v>21</v>
      </c>
      <c r="F199" s="3">
        <v>24</v>
      </c>
      <c r="G199" s="3">
        <v>15.09</v>
      </c>
      <c r="H199">
        <f t="shared" si="45"/>
        <v>7.8020473001151469</v>
      </c>
      <c r="I199">
        <f t="shared" si="46"/>
        <v>4.6757026998848534</v>
      </c>
      <c r="J199">
        <f t="shared" si="48"/>
        <v>4.6757026998848534</v>
      </c>
      <c r="K199">
        <f>AVERAGE($D$2:$D$403)</f>
        <v>13.910463615920403</v>
      </c>
      <c r="L199">
        <f t="shared" si="47"/>
        <v>2.052668305243714</v>
      </c>
      <c r="M199">
        <f t="shared" si="49"/>
        <v>21.862195737710508</v>
      </c>
    </row>
    <row r="200" spans="1:13" x14ac:dyDescent="0.3">
      <c r="A200" s="3">
        <v>3018001</v>
      </c>
      <c r="B200" s="3">
        <v>26</v>
      </c>
      <c r="C200" s="3">
        <v>10.3</v>
      </c>
      <c r="D200" s="3">
        <v>13.71916</v>
      </c>
      <c r="E200" s="3">
        <v>21</v>
      </c>
      <c r="F200" s="3">
        <v>24</v>
      </c>
      <c r="G200" s="3">
        <v>15.09</v>
      </c>
      <c r="H200">
        <f t="shared" si="45"/>
        <v>12.755728125585081</v>
      </c>
      <c r="I200">
        <f t="shared" si="46"/>
        <v>0.96343187441491906</v>
      </c>
      <c r="J200">
        <f t="shared" si="48"/>
        <v>0.96343187441491906</v>
      </c>
      <c r="K200">
        <f>AVERAGE($D$2:$D$403)</f>
        <v>13.910463615920403</v>
      </c>
      <c r="L200">
        <f t="shared" si="47"/>
        <v>3.6597073464220774E-2</v>
      </c>
      <c r="M200">
        <f t="shared" si="49"/>
        <v>0.92820097663864443</v>
      </c>
    </row>
    <row r="201" spans="1:13" x14ac:dyDescent="0.3">
      <c r="A201" s="3">
        <v>3018001</v>
      </c>
      <c r="B201" s="3">
        <v>22</v>
      </c>
      <c r="C201" s="3">
        <v>10.6</v>
      </c>
      <c r="D201" s="3">
        <v>16.233799999999999</v>
      </c>
      <c r="E201" s="3">
        <v>21</v>
      </c>
      <c r="F201" s="3">
        <v>24</v>
      </c>
      <c r="G201" s="3">
        <v>15.09</v>
      </c>
      <c r="H201">
        <f t="shared" si="45"/>
        <v>13.127254187495327</v>
      </c>
      <c r="I201">
        <f t="shared" si="46"/>
        <v>3.1065458125046721</v>
      </c>
      <c r="J201">
        <f t="shared" si="48"/>
        <v>3.1065458125046721</v>
      </c>
      <c r="K201">
        <f>AVERAGE($D$2:$D$403)</f>
        <v>13.910463615920403</v>
      </c>
      <c r="L201">
        <f t="shared" si="47"/>
        <v>5.3978919535880516</v>
      </c>
      <c r="M201">
        <f t="shared" si="49"/>
        <v>9.650626885190313</v>
      </c>
    </row>
    <row r="202" spans="1:13" x14ac:dyDescent="0.3">
      <c r="A202" s="3">
        <v>3018001</v>
      </c>
      <c r="B202" s="3">
        <v>4</v>
      </c>
      <c r="C202" s="3">
        <v>6</v>
      </c>
      <c r="D202" s="3">
        <v>8.2760569999999998</v>
      </c>
      <c r="E202" s="3">
        <v>21</v>
      </c>
      <c r="F202" s="3">
        <v>24</v>
      </c>
      <c r="G202" s="3">
        <v>15.09</v>
      </c>
      <c r="H202">
        <f t="shared" si="45"/>
        <v>7.4305212382049017</v>
      </c>
      <c r="I202">
        <f t="shared" si="46"/>
        <v>0.84553576179509804</v>
      </c>
      <c r="J202">
        <f t="shared" si="48"/>
        <v>0.84553576179509804</v>
      </c>
      <c r="K202">
        <f>AVERAGE($D$2:$D$403)</f>
        <v>13.910463615920403</v>
      </c>
      <c r="L202">
        <f t="shared" si="47"/>
        <v>31.746537913527607</v>
      </c>
      <c r="M202">
        <f t="shared" si="49"/>
        <v>0.71493072447441675</v>
      </c>
    </row>
    <row r="203" spans="1:13" x14ac:dyDescent="0.3">
      <c r="A203" s="3">
        <v>3018001</v>
      </c>
      <c r="B203" s="3">
        <v>30</v>
      </c>
      <c r="C203" s="3">
        <v>5</v>
      </c>
      <c r="D203" s="3">
        <v>7.1301410000000001</v>
      </c>
      <c r="E203" s="3">
        <v>21</v>
      </c>
      <c r="F203" s="3">
        <v>24</v>
      </c>
      <c r="G203" s="3">
        <v>15.09</v>
      </c>
      <c r="H203">
        <f t="shared" si="45"/>
        <v>6.1921010318374181</v>
      </c>
      <c r="I203">
        <f t="shared" si="46"/>
        <v>0.93803996816258195</v>
      </c>
      <c r="J203">
        <f t="shared" si="48"/>
        <v>0.93803996816258195</v>
      </c>
      <c r="K203">
        <f>AVERAGE($D$2:$D$403)</f>
        <v>13.910463615920403</v>
      </c>
      <c r="L203">
        <f t="shared" si="47"/>
        <v>45.972774775961689</v>
      </c>
      <c r="M203">
        <f t="shared" si="49"/>
        <v>0.87991898187045781</v>
      </c>
    </row>
    <row r="204" spans="1:13" x14ac:dyDescent="0.3">
      <c r="A204" s="3">
        <v>3018001</v>
      </c>
      <c r="B204" s="3">
        <v>24</v>
      </c>
      <c r="C204" s="3">
        <v>9.65</v>
      </c>
      <c r="D204" s="3">
        <v>12.92338</v>
      </c>
      <c r="E204" s="3">
        <v>21</v>
      </c>
      <c r="F204" s="3">
        <v>24</v>
      </c>
      <c r="G204" s="3">
        <v>15.09</v>
      </c>
      <c r="H204">
        <f t="shared" si="45"/>
        <v>11.950754991446217</v>
      </c>
      <c r="I204">
        <f t="shared" si="46"/>
        <v>0.97262500855378242</v>
      </c>
      <c r="J204">
        <f t="shared" si="48"/>
        <v>0.97262500855378242</v>
      </c>
      <c r="K204">
        <f>AVERAGE($D$2:$D$403)</f>
        <v>13.910463615920403</v>
      </c>
      <c r="L204">
        <f t="shared" si="47"/>
        <v>0.97433406481849738</v>
      </c>
      <c r="M204">
        <f t="shared" si="49"/>
        <v>0.94599940726424536</v>
      </c>
    </row>
    <row r="205" spans="1:13" x14ac:dyDescent="0.3">
      <c r="A205" s="3">
        <v>3018001</v>
      </c>
      <c r="B205" s="3">
        <v>37</v>
      </c>
      <c r="C205" s="3">
        <v>8.6999999999999993</v>
      </c>
      <c r="D205" s="3">
        <v>11.33183</v>
      </c>
      <c r="E205" s="3">
        <v>21</v>
      </c>
      <c r="F205" s="3">
        <v>24</v>
      </c>
      <c r="G205" s="3">
        <v>15.09</v>
      </c>
      <c r="H205">
        <f t="shared" si="45"/>
        <v>10.774255795397107</v>
      </c>
      <c r="I205">
        <f t="shared" si="46"/>
        <v>0.55757420460289353</v>
      </c>
      <c r="J205">
        <f t="shared" si="48"/>
        <v>0.55757420460289353</v>
      </c>
      <c r="K205">
        <f>AVERAGE($D$2:$D$403)</f>
        <v>13.910463615920403</v>
      </c>
      <c r="L205">
        <f t="shared" si="47"/>
        <v>6.6493513251547309</v>
      </c>
      <c r="M205">
        <f t="shared" si="49"/>
        <v>0.31088899363854938</v>
      </c>
    </row>
    <row r="206" spans="1:13" x14ac:dyDescent="0.3">
      <c r="A206" s="3">
        <v>3018001</v>
      </c>
      <c r="B206" s="3">
        <v>35</v>
      </c>
      <c r="C206" s="3">
        <v>6.45</v>
      </c>
      <c r="D206" s="3">
        <v>8.2760569999999998</v>
      </c>
      <c r="E206" s="3">
        <v>21</v>
      </c>
      <c r="F206" s="3">
        <v>24</v>
      </c>
      <c r="G206" s="3">
        <v>15.09</v>
      </c>
      <c r="H206">
        <f t="shared" si="45"/>
        <v>7.9878103310702695</v>
      </c>
      <c r="I206">
        <f t="shared" si="46"/>
        <v>0.28824666892973028</v>
      </c>
      <c r="J206">
        <f t="shared" si="48"/>
        <v>0.28824666892973028</v>
      </c>
      <c r="K206">
        <f>AVERAGE($D$2:$D$403)</f>
        <v>13.910463615920403</v>
      </c>
      <c r="L206">
        <f t="shared" si="47"/>
        <v>31.746537913527607</v>
      </c>
      <c r="M206">
        <f t="shared" si="49"/>
        <v>8.3086142149085537E-2</v>
      </c>
    </row>
    <row r="207" spans="1:13" x14ac:dyDescent="0.3">
      <c r="A207" s="3">
        <v>3018001</v>
      </c>
      <c r="B207" s="3">
        <v>36</v>
      </c>
      <c r="C207" s="3">
        <v>6.75</v>
      </c>
      <c r="D207" s="3">
        <v>7.7985920000000002</v>
      </c>
      <c r="E207" s="3">
        <v>21</v>
      </c>
      <c r="F207" s="3">
        <v>24</v>
      </c>
      <c r="G207" s="3">
        <v>15.09</v>
      </c>
      <c r="H207">
        <f t="shared" si="45"/>
        <v>8.3593363929805147</v>
      </c>
      <c r="I207">
        <f t="shared" si="46"/>
        <v>-0.56074439298051448</v>
      </c>
      <c r="J207">
        <f t="shared" si="48"/>
        <v>0.56074439298051448</v>
      </c>
      <c r="K207">
        <f>AVERAGE($D$2:$D$403)</f>
        <v>13.910463615920403</v>
      </c>
      <c r="L207">
        <f t="shared" si="47"/>
        <v>37.354974649493471</v>
      </c>
      <c r="M207">
        <f t="shared" si="49"/>
        <v>0.31443427425908566</v>
      </c>
    </row>
    <row r="208" spans="1:13" x14ac:dyDescent="0.3">
      <c r="A208" s="3">
        <v>3018001</v>
      </c>
      <c r="B208" s="3">
        <v>43</v>
      </c>
      <c r="C208" s="3">
        <v>1</v>
      </c>
      <c r="D208" s="3">
        <v>3.7878880000000001</v>
      </c>
      <c r="E208" s="3">
        <v>21</v>
      </c>
      <c r="F208" s="3">
        <v>24</v>
      </c>
      <c r="G208" s="3">
        <v>15.09</v>
      </c>
      <c r="H208">
        <f t="shared" si="45"/>
        <v>1.2384202063674836</v>
      </c>
      <c r="I208">
        <f t="shared" si="46"/>
        <v>2.5494677936325165</v>
      </c>
      <c r="J208">
        <f t="shared" si="48"/>
        <v>2.5494677936325165</v>
      </c>
      <c r="K208">
        <f>AVERAGE($D$2:$D$403)</f>
        <v>13.910463615920403</v>
      </c>
      <c r="L208">
        <f t="shared" si="47"/>
        <v>102.46653710002631</v>
      </c>
      <c r="M208">
        <f t="shared" si="49"/>
        <v>6.4997860307694522</v>
      </c>
    </row>
    <row r="209" spans="1:13" x14ac:dyDescent="0.3">
      <c r="A209" s="3">
        <v>3018001</v>
      </c>
      <c r="B209" s="3">
        <v>38</v>
      </c>
      <c r="C209" s="3">
        <v>4.2</v>
      </c>
      <c r="D209" s="3">
        <v>6.8436630000000003</v>
      </c>
      <c r="E209" s="3">
        <v>21</v>
      </c>
      <c r="F209" s="3">
        <v>24</v>
      </c>
      <c r="G209" s="3">
        <v>15.09</v>
      </c>
      <c r="H209">
        <f t="shared" si="45"/>
        <v>5.2013648667434316</v>
      </c>
      <c r="I209">
        <f t="shared" si="46"/>
        <v>1.6422981332565687</v>
      </c>
      <c r="J209">
        <f t="shared" si="48"/>
        <v>1.6422981332565687</v>
      </c>
      <c r="K209">
        <f>AVERAGE($D$2:$D$403)</f>
        <v>13.910463615920403</v>
      </c>
      <c r="L209">
        <f t="shared" si="47"/>
        <v>49.939670945172978</v>
      </c>
      <c r="M209">
        <f t="shared" si="49"/>
        <v>2.6971431584980103</v>
      </c>
    </row>
    <row r="210" spans="1:13" x14ac:dyDescent="0.3">
      <c r="A210" s="3">
        <v>3018001</v>
      </c>
      <c r="B210" s="3">
        <v>40</v>
      </c>
      <c r="C210" s="3">
        <v>12.95</v>
      </c>
      <c r="D210" s="3">
        <v>16.456620000000001</v>
      </c>
      <c r="E210" s="3">
        <v>21</v>
      </c>
      <c r="F210" s="3">
        <v>24</v>
      </c>
      <c r="G210" s="3">
        <v>15.09</v>
      </c>
      <c r="H210">
        <f t="shared" si="45"/>
        <v>16.037541672458911</v>
      </c>
      <c r="I210">
        <f t="shared" si="46"/>
        <v>0.41907832754109009</v>
      </c>
      <c r="J210">
        <f t="shared" si="48"/>
        <v>0.41907832754109009</v>
      </c>
      <c r="K210">
        <f>AVERAGE($D$2:$D$403)</f>
        <v>13.910463615920403</v>
      </c>
      <c r="L210">
        <f t="shared" si="47"/>
        <v>6.4829123321892945</v>
      </c>
      <c r="M210">
        <f t="shared" si="49"/>
        <v>0.1756266446146372</v>
      </c>
    </row>
    <row r="211" spans="1:13" x14ac:dyDescent="0.3">
      <c r="A211" s="3">
        <v>3018001</v>
      </c>
      <c r="B211" s="3">
        <v>41</v>
      </c>
      <c r="C211" s="3">
        <v>10.3</v>
      </c>
      <c r="D211" s="3">
        <v>13.71916</v>
      </c>
      <c r="E211" s="3">
        <v>21</v>
      </c>
      <c r="F211" s="3">
        <v>24</v>
      </c>
      <c r="G211" s="3">
        <v>15.09</v>
      </c>
      <c r="H211">
        <f t="shared" si="45"/>
        <v>12.755728125585081</v>
      </c>
      <c r="I211">
        <f t="shared" si="46"/>
        <v>0.96343187441491906</v>
      </c>
      <c r="J211">
        <f t="shared" si="48"/>
        <v>0.96343187441491906</v>
      </c>
      <c r="K211">
        <f>AVERAGE($D$2:$D$403)</f>
        <v>13.910463615920403</v>
      </c>
      <c r="L211">
        <f t="shared" si="47"/>
        <v>3.6597073464220774E-2</v>
      </c>
      <c r="M211">
        <f t="shared" si="49"/>
        <v>0.92820097663864443</v>
      </c>
    </row>
    <row r="212" spans="1:13" x14ac:dyDescent="0.3">
      <c r="A212" s="3">
        <v>3018001</v>
      </c>
      <c r="B212" s="3">
        <v>42</v>
      </c>
      <c r="C212" s="3">
        <v>9.4499999999999993</v>
      </c>
      <c r="D212" s="3">
        <v>12.41409</v>
      </c>
      <c r="E212" s="3">
        <v>21</v>
      </c>
      <c r="F212" s="3">
        <v>24</v>
      </c>
      <c r="G212" s="3">
        <v>15.09</v>
      </c>
      <c r="H212">
        <f t="shared" si="45"/>
        <v>11.703070950172719</v>
      </c>
      <c r="I212">
        <f t="shared" si="46"/>
        <v>0.71101904982728037</v>
      </c>
      <c r="J212">
        <f t="shared" si="48"/>
        <v>0.71101904982728037</v>
      </c>
      <c r="K212">
        <f>AVERAGE($D$2:$D$403)</f>
        <v>13.910463615920403</v>
      </c>
      <c r="L212">
        <f t="shared" si="47"/>
        <v>2.2391339984227012</v>
      </c>
      <c r="M212">
        <f t="shared" si="49"/>
        <v>0.50554808921728855</v>
      </c>
    </row>
    <row r="213" spans="1:13" x14ac:dyDescent="0.3">
      <c r="A213" s="3">
        <v>3018001</v>
      </c>
      <c r="B213" s="3">
        <v>20</v>
      </c>
      <c r="C213" s="3">
        <v>8.6</v>
      </c>
      <c r="D213" s="3">
        <v>11.618309999999999</v>
      </c>
      <c r="E213" s="3">
        <v>21</v>
      </c>
      <c r="F213" s="3">
        <v>24</v>
      </c>
      <c r="G213" s="3">
        <v>15.09</v>
      </c>
      <c r="H213">
        <f t="shared" si="45"/>
        <v>10.650413774760359</v>
      </c>
      <c r="I213">
        <f t="shared" si="46"/>
        <v>0.96789622523963992</v>
      </c>
      <c r="J213">
        <f t="shared" si="48"/>
        <v>0.96789622523963992</v>
      </c>
      <c r="K213">
        <f>AVERAGE($D$2:$D$403)</f>
        <v>13.910463615920403</v>
      </c>
      <c r="L213">
        <f t="shared" si="47"/>
        <v>5.2539681989769802</v>
      </c>
      <c r="M213">
        <f t="shared" si="49"/>
        <v>0.93682310283314374</v>
      </c>
    </row>
    <row r="214" spans="1:13" x14ac:dyDescent="0.3">
      <c r="A214" s="3">
        <v>3018001</v>
      </c>
      <c r="B214" s="3">
        <v>106</v>
      </c>
      <c r="C214" s="3">
        <v>5.95</v>
      </c>
      <c r="D214" s="3">
        <v>8.5943670000000001</v>
      </c>
      <c r="E214" s="3">
        <v>21</v>
      </c>
      <c r="F214" s="3">
        <v>24</v>
      </c>
      <c r="G214" s="3">
        <v>15.09</v>
      </c>
      <c r="H214">
        <f t="shared" si="45"/>
        <v>7.3686002278865281</v>
      </c>
      <c r="I214">
        <f t="shared" si="46"/>
        <v>1.225766772113472</v>
      </c>
      <c r="J214">
        <f t="shared" si="48"/>
        <v>1.225766772113472</v>
      </c>
      <c r="K214">
        <f>AVERAGE($D$2:$D$403)</f>
        <v>13.910463615920403</v>
      </c>
      <c r="L214">
        <f t="shared" si="47"/>
        <v>28.260883229800356</v>
      </c>
      <c r="M214">
        <f t="shared" si="49"/>
        <v>1.5025041796174803</v>
      </c>
    </row>
    <row r="215" spans="1:13" x14ac:dyDescent="0.3">
      <c r="A215" s="3">
        <v>3018001</v>
      </c>
      <c r="B215" s="3">
        <v>44</v>
      </c>
      <c r="C215" s="3">
        <v>7.85</v>
      </c>
      <c r="D215" s="3">
        <v>9.549296</v>
      </c>
      <c r="E215" s="3">
        <v>21</v>
      </c>
      <c r="F215" s="3">
        <v>24</v>
      </c>
      <c r="G215" s="3">
        <v>15.09</v>
      </c>
      <c r="H215">
        <f t="shared" si="45"/>
        <v>9.7215986199847464</v>
      </c>
      <c r="I215">
        <f t="shared" si="46"/>
        <v>-0.17230261998474639</v>
      </c>
      <c r="J215">
        <f t="shared" si="48"/>
        <v>0.17230261998474639</v>
      </c>
      <c r="K215">
        <f>AVERAGE($D$2:$D$403)</f>
        <v>13.910463615920403</v>
      </c>
      <c r="L215">
        <f t="shared" si="47"/>
        <v>19.01978297415285</v>
      </c>
      <c r="M215">
        <f t="shared" si="49"/>
        <v>2.9688192853607926E-2</v>
      </c>
    </row>
    <row r="216" spans="1:13" x14ac:dyDescent="0.3">
      <c r="A216" s="3">
        <v>3018001</v>
      </c>
      <c r="B216" s="3">
        <v>21</v>
      </c>
      <c r="C216" s="3">
        <v>14.65</v>
      </c>
      <c r="D216" s="3">
        <v>16.615780000000001</v>
      </c>
      <c r="E216" s="3">
        <v>21</v>
      </c>
      <c r="F216" s="3">
        <v>24</v>
      </c>
      <c r="G216" s="3">
        <v>15.09</v>
      </c>
      <c r="H216">
        <f t="shared" si="45"/>
        <v>18.142856023283635</v>
      </c>
      <c r="I216">
        <f t="shared" si="46"/>
        <v>-1.5270760232836338</v>
      </c>
      <c r="J216">
        <f t="shared" si="48"/>
        <v>1.5270760232836338</v>
      </c>
      <c r="K216">
        <f>AVERAGE($D$2:$D$403)</f>
        <v>13.910463615920403</v>
      </c>
      <c r="L216">
        <f t="shared" si="47"/>
        <v>7.3187367379695116</v>
      </c>
      <c r="M216">
        <f t="shared" si="49"/>
        <v>2.3319611808877574</v>
      </c>
    </row>
    <row r="217" spans="1:13" x14ac:dyDescent="0.3">
      <c r="A217" s="3">
        <v>3018001</v>
      </c>
      <c r="B217" s="3">
        <v>73</v>
      </c>
      <c r="C217" s="3">
        <v>8.35</v>
      </c>
      <c r="D217" s="3">
        <v>11.14085</v>
      </c>
      <c r="E217" s="3">
        <v>21</v>
      </c>
      <c r="F217" s="3">
        <v>24</v>
      </c>
      <c r="G217" s="3">
        <v>15.09</v>
      </c>
      <c r="H217">
        <f t="shared" si="45"/>
        <v>10.340808723168488</v>
      </c>
      <c r="I217">
        <f t="shared" si="46"/>
        <v>0.8000412768315126</v>
      </c>
      <c r="J217">
        <f t="shared" si="48"/>
        <v>0.8000412768315126</v>
      </c>
      <c r="K217">
        <f>AVERAGE($D$2:$D$403)</f>
        <v>13.910463615920403</v>
      </c>
      <c r="L217">
        <f t="shared" si="47"/>
        <v>7.6707595814916862</v>
      </c>
      <c r="M217">
        <f t="shared" si="49"/>
        <v>0.64006604463419703</v>
      </c>
    </row>
    <row r="218" spans="1:13" x14ac:dyDescent="0.3">
      <c r="A218" s="3">
        <v>3018001</v>
      </c>
      <c r="B218" s="3">
        <v>50</v>
      </c>
      <c r="C218" s="3">
        <v>5.6</v>
      </c>
      <c r="D218" s="3">
        <v>8.7535220000000002</v>
      </c>
      <c r="E218" s="3">
        <v>21</v>
      </c>
      <c r="F218" s="3">
        <v>24</v>
      </c>
      <c r="G218" s="3">
        <v>15.09</v>
      </c>
      <c r="H218">
        <f t="shared" si="45"/>
        <v>6.9351531556579076</v>
      </c>
      <c r="I218">
        <f t="shared" si="46"/>
        <v>1.8183688443420927</v>
      </c>
      <c r="J218">
        <f t="shared" si="48"/>
        <v>1.8183688443420927</v>
      </c>
      <c r="K218">
        <f>AVERAGE($D$2:$D$403)</f>
        <v>13.910463615920403</v>
      </c>
      <c r="L218">
        <f t="shared" si="47"/>
        <v>26.594046830011731</v>
      </c>
      <c r="M218">
        <f t="shared" si="49"/>
        <v>3.3064652540739976</v>
      </c>
    </row>
    <row r="219" spans="1:13" x14ac:dyDescent="0.3">
      <c r="A219" s="3">
        <v>3018001</v>
      </c>
      <c r="B219" s="3">
        <v>88</v>
      </c>
      <c r="C219" s="3">
        <v>12.7</v>
      </c>
      <c r="D219" s="3">
        <v>14.57859</v>
      </c>
      <c r="E219" s="3">
        <v>21</v>
      </c>
      <c r="F219" s="3">
        <v>24</v>
      </c>
      <c r="G219" s="3">
        <v>15.09</v>
      </c>
      <c r="H219">
        <f t="shared" si="45"/>
        <v>15.727936620867041</v>
      </c>
      <c r="I219">
        <f t="shared" si="46"/>
        <v>-1.1493466208670409</v>
      </c>
      <c r="J219">
        <f t="shared" si="48"/>
        <v>1.1493466208670409</v>
      </c>
      <c r="K219">
        <f>AVERAGE($D$2:$D$403)</f>
        <v>13.910463615920403</v>
      </c>
      <c r="L219">
        <f t="shared" si="47"/>
        <v>0.4463928651032778</v>
      </c>
      <c r="M219">
        <f t="shared" si="49"/>
        <v>1.3209976548984854</v>
      </c>
    </row>
    <row r="220" spans="1:13" x14ac:dyDescent="0.3">
      <c r="A220" s="3">
        <v>3018001</v>
      </c>
      <c r="B220" s="3">
        <v>76</v>
      </c>
      <c r="C220" s="3">
        <v>10.1</v>
      </c>
      <c r="D220" s="3">
        <v>11.777469999999999</v>
      </c>
      <c r="E220" s="3">
        <v>21</v>
      </c>
      <c r="F220" s="3">
        <v>24</v>
      </c>
      <c r="G220" s="3">
        <v>15.09</v>
      </c>
      <c r="H220">
        <f t="shared" si="45"/>
        <v>12.508044084311583</v>
      </c>
      <c r="I220">
        <f t="shared" si="46"/>
        <v>-0.73057408431158422</v>
      </c>
      <c r="J220">
        <f t="shared" si="48"/>
        <v>0.73057408431158422</v>
      </c>
      <c r="K220">
        <f>AVERAGE($D$2:$D$403)</f>
        <v>13.910463615920403</v>
      </c>
      <c r="L220">
        <f t="shared" si="47"/>
        <v>4.5496617655571976</v>
      </c>
      <c r="M220">
        <f t="shared" si="49"/>
        <v>0.53373849266770979</v>
      </c>
    </row>
    <row r="221" spans="1:13" x14ac:dyDescent="0.3">
      <c r="A221" s="3">
        <v>3018001</v>
      </c>
      <c r="B221" s="3">
        <v>53</v>
      </c>
      <c r="C221" s="3">
        <v>6.7</v>
      </c>
      <c r="D221" s="3">
        <v>7.7667609999999998</v>
      </c>
      <c r="E221" s="3">
        <v>21</v>
      </c>
      <c r="F221" s="3">
        <v>24</v>
      </c>
      <c r="G221" s="3">
        <v>15.09</v>
      </c>
      <c r="H221">
        <f t="shared" si="45"/>
        <v>8.2974153826621411</v>
      </c>
      <c r="I221">
        <f t="shared" si="46"/>
        <v>-0.53065438266214127</v>
      </c>
      <c r="J221">
        <f t="shared" si="48"/>
        <v>0.53065438266214127</v>
      </c>
      <c r="K221">
        <f>AVERAGE($D$2:$D$403)</f>
        <v>13.910463615920403</v>
      </c>
      <c r="L221">
        <f t="shared" si="47"/>
        <v>37.7450818328672</v>
      </c>
      <c r="M221">
        <f t="shared" si="49"/>
        <v>0.28159407383853824</v>
      </c>
    </row>
    <row r="222" spans="1:13" x14ac:dyDescent="0.3">
      <c r="A222" s="3">
        <v>3018001</v>
      </c>
      <c r="B222" s="3">
        <v>54</v>
      </c>
      <c r="C222" s="3">
        <v>10.15</v>
      </c>
      <c r="D222" s="3">
        <v>13.050700000000001</v>
      </c>
      <c r="E222" s="3">
        <v>21</v>
      </c>
      <c r="F222" s="3">
        <v>24</v>
      </c>
      <c r="G222" s="3">
        <v>15.09</v>
      </c>
      <c r="H222">
        <f t="shared" si="45"/>
        <v>12.569965094629959</v>
      </c>
      <c r="I222">
        <f t="shared" si="46"/>
        <v>0.48073490537004204</v>
      </c>
      <c r="J222">
        <f t="shared" si="48"/>
        <v>0.48073490537004204</v>
      </c>
      <c r="K222">
        <f>AVERAGE($D$2:$D$403)</f>
        <v>13.910463615920403</v>
      </c>
      <c r="L222">
        <f t="shared" si="47"/>
        <v>0.73919347526052426</v>
      </c>
      <c r="M222">
        <f t="shared" si="49"/>
        <v>0.23110604924114328</v>
      </c>
    </row>
    <row r="223" spans="1:13" x14ac:dyDescent="0.3">
      <c r="A223" s="3">
        <v>3018001</v>
      </c>
      <c r="B223" s="3">
        <v>55</v>
      </c>
      <c r="C223" s="3">
        <v>7.7350000000000003</v>
      </c>
      <c r="D223" s="3">
        <v>10.727040000000001</v>
      </c>
      <c r="E223" s="3">
        <v>21</v>
      </c>
      <c r="F223" s="3">
        <v>24</v>
      </c>
      <c r="G223" s="3">
        <v>15.09</v>
      </c>
      <c r="H223">
        <f t="shared" si="45"/>
        <v>9.5791802962524866</v>
      </c>
      <c r="I223">
        <f t="shared" si="46"/>
        <v>1.147859703747514</v>
      </c>
      <c r="J223">
        <f t="shared" si="48"/>
        <v>1.147859703747514</v>
      </c>
      <c r="K223">
        <f>AVERAGE($D$2:$D$403)</f>
        <v>13.910463615920403</v>
      </c>
      <c r="L223">
        <f t="shared" si="47"/>
        <v>10.134185918399728</v>
      </c>
      <c r="M223">
        <f t="shared" si="49"/>
        <v>1.3175818994873305</v>
      </c>
    </row>
    <row r="224" spans="1:13" x14ac:dyDescent="0.3">
      <c r="A224" s="3">
        <v>3018001</v>
      </c>
      <c r="B224" s="3">
        <v>59</v>
      </c>
      <c r="C224" s="3">
        <v>8.85</v>
      </c>
      <c r="D224" s="3">
        <v>12.7324</v>
      </c>
      <c r="E224" s="3">
        <v>21</v>
      </c>
      <c r="F224" s="3">
        <v>24</v>
      </c>
      <c r="G224" s="3">
        <v>15.09</v>
      </c>
      <c r="H224">
        <f t="shared" si="45"/>
        <v>10.960018826352229</v>
      </c>
      <c r="I224">
        <f t="shared" si="46"/>
        <v>1.772381173647771</v>
      </c>
      <c r="J224">
        <f t="shared" si="48"/>
        <v>1.772381173647771</v>
      </c>
      <c r="K224">
        <f>AVERAGE($D$2:$D$403)</f>
        <v>13.910463615920403</v>
      </c>
      <c r="L224">
        <f t="shared" si="47"/>
        <v>1.3878338831554538</v>
      </c>
      <c r="M224">
        <f t="shared" si="49"/>
        <v>3.1413350247010503</v>
      </c>
    </row>
    <row r="225" spans="1:13" x14ac:dyDescent="0.3">
      <c r="A225" s="3">
        <v>3018001</v>
      </c>
      <c r="B225" s="3">
        <v>52</v>
      </c>
      <c r="C225" s="3">
        <v>8</v>
      </c>
      <c r="D225" s="3">
        <v>10.15409</v>
      </c>
      <c r="E225" s="3">
        <v>21</v>
      </c>
      <c r="F225" s="3">
        <v>24</v>
      </c>
      <c r="G225" s="3">
        <v>15.09</v>
      </c>
      <c r="H225">
        <f t="shared" si="45"/>
        <v>9.907361650939869</v>
      </c>
      <c r="I225">
        <f t="shared" si="46"/>
        <v>0.24672834906013108</v>
      </c>
      <c r="J225">
        <f t="shared" si="48"/>
        <v>0.24672834906013108</v>
      </c>
      <c r="K225">
        <f>AVERAGE($D$2:$D$403)</f>
        <v>13.910463615920403</v>
      </c>
      <c r="L225">
        <f t="shared" si="47"/>
        <v>14.110342742382921</v>
      </c>
      <c r="M225">
        <f t="shared" si="49"/>
        <v>6.0874878229937888E-2</v>
      </c>
    </row>
    <row r="226" spans="1:13" x14ac:dyDescent="0.3">
      <c r="A226" s="3">
        <v>3018001</v>
      </c>
      <c r="B226" s="3">
        <v>60</v>
      </c>
      <c r="C226" s="3">
        <v>6.8250000000000002</v>
      </c>
      <c r="D226" s="3">
        <v>8.6580290000000009</v>
      </c>
      <c r="E226" s="3">
        <v>21</v>
      </c>
      <c r="F226" s="3">
        <v>24</v>
      </c>
      <c r="G226" s="3">
        <v>15.09</v>
      </c>
      <c r="H226">
        <f t="shared" si="45"/>
        <v>8.452217908458076</v>
      </c>
      <c r="I226">
        <f t="shared" si="46"/>
        <v>0.2058110915419249</v>
      </c>
      <c r="J226">
        <f t="shared" si="48"/>
        <v>0.2058110915419249</v>
      </c>
      <c r="K226">
        <f>AVERAGE($D$2:$D$403)</f>
        <v>13.910463615920403</v>
      </c>
      <c r="L226">
        <f t="shared" si="47"/>
        <v>27.5880693945189</v>
      </c>
      <c r="M226">
        <f t="shared" si="49"/>
        <v>4.2358205401678589E-2</v>
      </c>
    </row>
    <row r="227" spans="1:13" x14ac:dyDescent="0.3">
      <c r="A227" s="3">
        <v>3018001</v>
      </c>
      <c r="B227" s="3">
        <v>6</v>
      </c>
      <c r="C227" s="3">
        <v>3</v>
      </c>
      <c r="D227" s="3">
        <v>7.0983099999999997</v>
      </c>
      <c r="E227" s="3">
        <v>21</v>
      </c>
      <c r="F227" s="3">
        <v>24</v>
      </c>
      <c r="G227" s="3">
        <v>15.09</v>
      </c>
      <c r="H227">
        <f t="shared" si="45"/>
        <v>3.7152606191024509</v>
      </c>
      <c r="I227">
        <f t="shared" si="46"/>
        <v>3.3830493808975488</v>
      </c>
      <c r="J227">
        <f t="shared" si="48"/>
        <v>3.3830493808975488</v>
      </c>
      <c r="K227">
        <f>AVERAGE($D$2:$D$403)</f>
        <v>13.910463615920403</v>
      </c>
      <c r="L227">
        <f t="shared" si="47"/>
        <v>46.405436886897419</v>
      </c>
      <c r="M227">
        <f t="shared" si="49"/>
        <v>11.445023113591288</v>
      </c>
    </row>
    <row r="228" spans="1:13" x14ac:dyDescent="0.3">
      <c r="A228" s="3">
        <v>3018001</v>
      </c>
      <c r="B228" s="3">
        <v>105</v>
      </c>
      <c r="C228" s="3">
        <v>6</v>
      </c>
      <c r="D228" s="3">
        <v>8.4352119999999999</v>
      </c>
      <c r="E228" s="3">
        <v>21</v>
      </c>
      <c r="F228" s="3">
        <v>24</v>
      </c>
      <c r="G228" s="3">
        <v>15.09</v>
      </c>
      <c r="H228">
        <f t="shared" si="45"/>
        <v>7.4305212382049017</v>
      </c>
      <c r="I228">
        <f t="shared" si="46"/>
        <v>1.0046907617950982</v>
      </c>
      <c r="J228">
        <f t="shared" si="48"/>
        <v>1.0046907617950982</v>
      </c>
      <c r="K228">
        <f>AVERAGE($D$2:$D$403)</f>
        <v>13.910463615920403</v>
      </c>
      <c r="L228">
        <f t="shared" si="47"/>
        <v>29.978380257638982</v>
      </c>
      <c r="M228">
        <f t="shared" si="49"/>
        <v>1.0094035268364148</v>
      </c>
    </row>
    <row r="229" spans="1:13" x14ac:dyDescent="0.3">
      <c r="A229" s="3">
        <v>3018001</v>
      </c>
      <c r="B229" s="3">
        <v>63</v>
      </c>
      <c r="C229" s="3">
        <v>17.524999999999999</v>
      </c>
      <c r="D229" s="3">
        <v>23.745920000000002</v>
      </c>
      <c r="E229" s="3">
        <v>21</v>
      </c>
      <c r="F229" s="3">
        <v>24</v>
      </c>
      <c r="G229" s="3">
        <v>15.09</v>
      </c>
      <c r="H229">
        <f t="shared" si="45"/>
        <v>21.70331411659015</v>
      </c>
      <c r="I229">
        <f t="shared" si="46"/>
        <v>2.0426058834098519</v>
      </c>
      <c r="J229">
        <f t="shared" si="48"/>
        <v>2.0426058834098519</v>
      </c>
      <c r="K229">
        <f>AVERAGE($D$2:$D$403)</f>
        <v>13.910463615920403</v>
      </c>
      <c r="L229">
        <f t="shared" si="47"/>
        <v>96.736202283132144</v>
      </c>
      <c r="M229">
        <f t="shared" si="49"/>
        <v>4.172238794940542</v>
      </c>
    </row>
    <row r="230" spans="1:13" x14ac:dyDescent="0.3">
      <c r="A230" s="3">
        <v>3018001</v>
      </c>
      <c r="B230" s="3">
        <v>58</v>
      </c>
      <c r="C230" s="3">
        <v>14</v>
      </c>
      <c r="D230" s="3">
        <v>19.416899999999998</v>
      </c>
      <c r="E230" s="3">
        <v>21</v>
      </c>
      <c r="F230" s="3">
        <v>24</v>
      </c>
      <c r="G230" s="3">
        <v>15.09</v>
      </c>
      <c r="H230">
        <f t="shared" si="45"/>
        <v>17.337882889144772</v>
      </c>
      <c r="I230">
        <f t="shared" si="46"/>
        <v>2.0790171108552258</v>
      </c>
      <c r="J230">
        <f t="shared" si="48"/>
        <v>2.0790171108552258</v>
      </c>
      <c r="K230">
        <f>AVERAGE($D$2:$D$403)</f>
        <v>13.910463615920403</v>
      </c>
      <c r="L230">
        <f t="shared" si="47"/>
        <v>30.320841651915572</v>
      </c>
      <c r="M230">
        <f t="shared" si="49"/>
        <v>4.3223121472288097</v>
      </c>
    </row>
    <row r="231" spans="1:13" x14ac:dyDescent="0.3">
      <c r="A231" s="3">
        <v>3018001</v>
      </c>
      <c r="B231" s="3">
        <v>74</v>
      </c>
      <c r="C231" s="3">
        <v>7.29</v>
      </c>
      <c r="D231" s="3">
        <v>9.549296</v>
      </c>
      <c r="E231" s="3">
        <v>21</v>
      </c>
      <c r="F231" s="3">
        <v>24</v>
      </c>
      <c r="G231" s="3">
        <v>15.09</v>
      </c>
      <c r="H231">
        <f t="shared" si="45"/>
        <v>9.0280833044189563</v>
      </c>
      <c r="I231">
        <f t="shared" si="46"/>
        <v>0.52121269558104366</v>
      </c>
      <c r="J231">
        <f t="shared" si="48"/>
        <v>0.52121269558104366</v>
      </c>
      <c r="K231">
        <f>AVERAGE($D$2:$D$403)</f>
        <v>13.910463615920403</v>
      </c>
      <c r="L231">
        <f t="shared" si="47"/>
        <v>19.01978297415285</v>
      </c>
      <c r="M231">
        <f t="shared" si="49"/>
        <v>0.27166267403485767</v>
      </c>
    </row>
    <row r="232" spans="1:13" x14ac:dyDescent="0.3">
      <c r="A232" s="3">
        <v>3018001</v>
      </c>
      <c r="B232" s="3">
        <v>72</v>
      </c>
      <c r="C232" s="3">
        <v>7.56</v>
      </c>
      <c r="D232" s="3">
        <v>9.2309870000000007</v>
      </c>
      <c r="E232" s="3">
        <v>21</v>
      </c>
      <c r="F232" s="3">
        <v>24</v>
      </c>
      <c r="G232" s="3">
        <v>15.09</v>
      </c>
      <c r="H232">
        <f t="shared" si="45"/>
        <v>9.3624567601381763</v>
      </c>
      <c r="I232">
        <f t="shared" si="46"/>
        <v>-0.13146976013817557</v>
      </c>
      <c r="J232">
        <f t="shared" si="48"/>
        <v>0.13146976013817557</v>
      </c>
      <c r="K232">
        <f>AVERAGE($D$2:$D$403)</f>
        <v>13.910463615920403</v>
      </c>
      <c r="L232">
        <f t="shared" si="47"/>
        <v>21.897501398945856</v>
      </c>
      <c r="M232">
        <f t="shared" si="49"/>
        <v>1.728429783078942E-2</v>
      </c>
    </row>
    <row r="233" spans="1:13" x14ac:dyDescent="0.3">
      <c r="A233" s="3">
        <v>3018001</v>
      </c>
      <c r="B233" s="3">
        <v>7</v>
      </c>
      <c r="C233" s="3">
        <v>5.05</v>
      </c>
      <c r="D233" s="3">
        <v>8.0532400000000006</v>
      </c>
      <c r="E233" s="3">
        <v>21</v>
      </c>
      <c r="F233" s="3">
        <v>24</v>
      </c>
      <c r="G233" s="3">
        <v>15.09</v>
      </c>
      <c r="H233">
        <f t="shared" si="45"/>
        <v>6.2540220421557917</v>
      </c>
      <c r="I233">
        <f t="shared" si="46"/>
        <v>1.7992179578442089</v>
      </c>
      <c r="J233">
        <f t="shared" si="48"/>
        <v>1.7992179578442089</v>
      </c>
      <c r="K233">
        <f>AVERAGE($D$2:$D$403)</f>
        <v>13.910463615920403</v>
      </c>
      <c r="L233">
        <f t="shared" si="47"/>
        <v>34.307068486895673</v>
      </c>
      <c r="M233">
        <f t="shared" si="49"/>
        <v>3.2371852598290856</v>
      </c>
    </row>
    <row r="234" spans="1:13" x14ac:dyDescent="0.3">
      <c r="A234" s="3">
        <v>3018001</v>
      </c>
      <c r="B234" s="3">
        <v>69</v>
      </c>
      <c r="C234" s="3">
        <v>11.324999999999999</v>
      </c>
      <c r="D234" s="3">
        <v>16.456620000000001</v>
      </c>
      <c r="E234" s="3">
        <v>21</v>
      </c>
      <c r="F234" s="3">
        <v>24</v>
      </c>
      <c r="G234" s="3">
        <v>15.09</v>
      </c>
      <c r="H234">
        <f t="shared" si="45"/>
        <v>14.025108837111752</v>
      </c>
      <c r="I234">
        <f t="shared" si="46"/>
        <v>2.4315111628882491</v>
      </c>
      <c r="J234">
        <f t="shared" si="48"/>
        <v>2.4315111628882491</v>
      </c>
      <c r="K234">
        <f>AVERAGE($D$2:$D$403)</f>
        <v>13.910463615920403</v>
      </c>
      <c r="L234">
        <f t="shared" si="47"/>
        <v>6.4829123321892945</v>
      </c>
      <c r="M234">
        <f t="shared" si="49"/>
        <v>5.9122465352501656</v>
      </c>
    </row>
    <row r="235" spans="1:13" x14ac:dyDescent="0.3">
      <c r="A235" s="3">
        <v>3018001</v>
      </c>
      <c r="B235" s="3">
        <v>67</v>
      </c>
      <c r="C235" s="3">
        <v>15.35</v>
      </c>
      <c r="D235" s="3">
        <v>21.963380000000001</v>
      </c>
      <c r="E235" s="3">
        <v>21</v>
      </c>
      <c r="F235" s="3">
        <v>24</v>
      </c>
      <c r="G235" s="3">
        <v>15.09</v>
      </c>
      <c r="H235">
        <f t="shared" si="45"/>
        <v>19.009750167740872</v>
      </c>
      <c r="I235">
        <f t="shared" si="46"/>
        <v>2.9536298322591286</v>
      </c>
      <c r="J235">
        <f t="shared" si="48"/>
        <v>2.9536298322591286</v>
      </c>
      <c r="K235">
        <f>AVERAGE($D$2:$D$403)</f>
        <v>13.910463615920403</v>
      </c>
      <c r="L235">
        <f t="shared" si="47"/>
        <v>64.849462288977634</v>
      </c>
      <c r="M235">
        <f t="shared" si="49"/>
        <v>8.7239291860110875</v>
      </c>
    </row>
    <row r="236" spans="1:13" x14ac:dyDescent="0.3">
      <c r="A236" s="3">
        <v>3018001</v>
      </c>
      <c r="B236" s="3">
        <v>64</v>
      </c>
      <c r="C236" s="3">
        <v>14.45</v>
      </c>
      <c r="D236" s="3">
        <v>20.371829999999999</v>
      </c>
      <c r="E236" s="3">
        <v>21</v>
      </c>
      <c r="F236" s="3">
        <v>24</v>
      </c>
      <c r="G236" s="3">
        <v>15.09</v>
      </c>
      <c r="H236">
        <f t="shared" si="45"/>
        <v>17.895171982010137</v>
      </c>
      <c r="I236">
        <f t="shared" si="46"/>
        <v>2.4766580179898625</v>
      </c>
      <c r="J236">
        <f t="shared" si="48"/>
        <v>2.4766580179898625</v>
      </c>
      <c r="K236">
        <f>AVERAGE($D$2:$D$403)</f>
        <v>13.910463615920403</v>
      </c>
      <c r="L236">
        <f t="shared" si="47"/>
        <v>41.749255549313837</v>
      </c>
      <c r="M236">
        <f t="shared" si="49"/>
        <v>6.1338349380734742</v>
      </c>
    </row>
    <row r="237" spans="1:13" x14ac:dyDescent="0.3">
      <c r="A237" s="3">
        <v>3018001</v>
      </c>
      <c r="B237" s="3">
        <v>98</v>
      </c>
      <c r="C237" s="3">
        <v>1</v>
      </c>
      <c r="D237" s="3">
        <v>0.95492960000000005</v>
      </c>
      <c r="E237" s="3">
        <v>21</v>
      </c>
      <c r="F237" s="3">
        <v>24</v>
      </c>
      <c r="G237" s="3">
        <v>15.09</v>
      </c>
      <c r="H237">
        <f t="shared" si="45"/>
        <v>1.2384202063674836</v>
      </c>
      <c r="I237">
        <f t="shared" si="46"/>
        <v>-0.28349060636748358</v>
      </c>
      <c r="J237">
        <f t="shared" si="48"/>
        <v>0.28349060636748358</v>
      </c>
      <c r="K237">
        <f>AVERAGE($D$2:$D$403)</f>
        <v>13.910463615920403</v>
      </c>
      <c r="L237">
        <f t="shared" si="47"/>
        <v>167.84586163767065</v>
      </c>
      <c r="M237">
        <f t="shared" si="49"/>
        <v>8.0366923898603518E-2</v>
      </c>
    </row>
    <row r="238" spans="1:13" x14ac:dyDescent="0.3">
      <c r="A238" s="3">
        <v>3018001</v>
      </c>
      <c r="B238" s="3">
        <v>61</v>
      </c>
      <c r="C238" s="3">
        <v>13.375</v>
      </c>
      <c r="D238" s="3">
        <v>17.18873</v>
      </c>
      <c r="E238" s="3">
        <v>21</v>
      </c>
      <c r="F238" s="3">
        <v>24</v>
      </c>
      <c r="G238" s="3">
        <v>15.09</v>
      </c>
      <c r="H238">
        <f t="shared" si="45"/>
        <v>16.563870260165093</v>
      </c>
      <c r="I238">
        <f t="shared" si="46"/>
        <v>0.62485973983490695</v>
      </c>
      <c r="J238">
        <f t="shared" si="48"/>
        <v>0.62485973983490695</v>
      </c>
      <c r="K238">
        <f>AVERAGE($D$2:$D$403)</f>
        <v>13.910463615920403</v>
      </c>
      <c r="L238">
        <f t="shared" si="47"/>
        <v>10.747030484986315</v>
      </c>
      <c r="M238">
        <f t="shared" si="49"/>
        <v>0.39044969446654759</v>
      </c>
    </row>
    <row r="239" spans="1:13" x14ac:dyDescent="0.3">
      <c r="A239" s="3">
        <v>3018001</v>
      </c>
      <c r="B239" s="3">
        <v>82</v>
      </c>
      <c r="C239" s="3">
        <v>13.25</v>
      </c>
      <c r="D239" s="3">
        <v>15.119719999999999</v>
      </c>
      <c r="E239" s="3">
        <v>21</v>
      </c>
      <c r="F239" s="3">
        <v>24</v>
      </c>
      <c r="G239" s="3">
        <v>15.09</v>
      </c>
      <c r="H239">
        <f t="shared" si="45"/>
        <v>16.40906773436916</v>
      </c>
      <c r="I239">
        <f t="shared" si="46"/>
        <v>-1.2893477343691604</v>
      </c>
      <c r="J239">
        <f t="shared" si="48"/>
        <v>1.2893477343691604</v>
      </c>
      <c r="K239">
        <f>AVERAGE($D$2:$D$403)</f>
        <v>13.910463615920403</v>
      </c>
      <c r="L239">
        <f t="shared" si="47"/>
        <v>1.4623010024372605</v>
      </c>
      <c r="M239">
        <f t="shared" si="49"/>
        <v>1.6624175801228871</v>
      </c>
    </row>
    <row r="240" spans="1:13" x14ac:dyDescent="0.3">
      <c r="A240" s="3">
        <v>3018001</v>
      </c>
      <c r="B240" s="3">
        <v>75</v>
      </c>
      <c r="C240" s="3">
        <v>8.5500000000000007</v>
      </c>
      <c r="D240" s="3">
        <v>9.8676060000000003</v>
      </c>
      <c r="E240" s="3">
        <v>21</v>
      </c>
      <c r="F240" s="3">
        <v>24</v>
      </c>
      <c r="G240" s="3">
        <v>15.09</v>
      </c>
      <c r="H240">
        <f t="shared" si="45"/>
        <v>10.588492764441986</v>
      </c>
      <c r="I240">
        <f t="shared" si="46"/>
        <v>-0.72088676444198541</v>
      </c>
      <c r="J240">
        <f t="shared" si="48"/>
        <v>0.72088676444198541</v>
      </c>
      <c r="K240">
        <f>AVERAGE($D$2:$D$403)</f>
        <v>13.910463615920403</v>
      </c>
      <c r="L240">
        <f t="shared" si="47"/>
        <v>16.3446977026056</v>
      </c>
      <c r="M240">
        <f t="shared" si="49"/>
        <v>0.5196777271476346</v>
      </c>
    </row>
    <row r="241" spans="1:13" x14ac:dyDescent="0.3">
      <c r="A241" s="3">
        <v>3018001</v>
      </c>
      <c r="B241" s="3">
        <v>89</v>
      </c>
      <c r="C241" s="3">
        <v>9.5749999999999993</v>
      </c>
      <c r="D241" s="3">
        <v>11.459160000000001</v>
      </c>
      <c r="E241" s="3">
        <v>21</v>
      </c>
      <c r="F241" s="3">
        <v>24</v>
      </c>
      <c r="G241" s="3">
        <v>15.09</v>
      </c>
      <c r="H241">
        <f t="shared" si="45"/>
        <v>11.857873475968654</v>
      </c>
      <c r="I241">
        <f t="shared" si="46"/>
        <v>-0.3987134759686537</v>
      </c>
      <c r="J241">
        <f t="shared" si="48"/>
        <v>0.3987134759686537</v>
      </c>
      <c r="K241">
        <f>AVERAGE($D$2:$D$403)</f>
        <v>13.910463615920403</v>
      </c>
      <c r="L241">
        <f t="shared" si="47"/>
        <v>6.0088894174244381</v>
      </c>
      <c r="M241">
        <f t="shared" si="49"/>
        <v>0.1589724359190062</v>
      </c>
    </row>
    <row r="242" spans="1:13" x14ac:dyDescent="0.3">
      <c r="A242" s="3">
        <v>3018001</v>
      </c>
      <c r="B242" s="3">
        <v>78</v>
      </c>
      <c r="C242" s="3">
        <v>7.85</v>
      </c>
      <c r="D242" s="3">
        <v>10.50423</v>
      </c>
      <c r="E242" s="3">
        <v>21</v>
      </c>
      <c r="F242" s="3">
        <v>24</v>
      </c>
      <c r="G242" s="3">
        <v>15.09</v>
      </c>
      <c r="H242">
        <f t="shared" si="45"/>
        <v>9.7215986199847464</v>
      </c>
      <c r="I242">
        <f t="shared" si="46"/>
        <v>0.78263138001525334</v>
      </c>
      <c r="J242">
        <f t="shared" si="48"/>
        <v>0.78263138001525334</v>
      </c>
      <c r="K242">
        <f>AVERAGE($D$2:$D$403)</f>
        <v>13.910463615920403</v>
      </c>
      <c r="L242">
        <f t="shared" si="47"/>
        <v>11.602427446226184</v>
      </c>
      <c r="M242">
        <f t="shared" si="49"/>
        <v>0.61251187698457987</v>
      </c>
    </row>
    <row r="243" spans="1:13" x14ac:dyDescent="0.3">
      <c r="A243" s="3">
        <v>3018001</v>
      </c>
      <c r="B243" s="3">
        <v>79</v>
      </c>
      <c r="C243" s="3">
        <v>4.7750000000000004</v>
      </c>
      <c r="D243" s="3">
        <v>6.0478880000000004</v>
      </c>
      <c r="E243" s="3">
        <v>21</v>
      </c>
      <c r="F243" s="3">
        <v>24</v>
      </c>
      <c r="G243" s="3">
        <v>15.09</v>
      </c>
      <c r="H243">
        <f t="shared" si="45"/>
        <v>5.9134564854047351</v>
      </c>
      <c r="I243">
        <f t="shared" si="46"/>
        <v>0.13443151459526526</v>
      </c>
      <c r="J243">
        <f t="shared" si="48"/>
        <v>0.13443151459526526</v>
      </c>
      <c r="K243">
        <f>AVERAGE($D$2:$D$403)</f>
        <v>13.910463615920403</v>
      </c>
      <c r="L243">
        <f t="shared" si="47"/>
        <v>61.820095316066094</v>
      </c>
      <c r="M243">
        <f t="shared" si="49"/>
        <v>1.8071832116377015E-2</v>
      </c>
    </row>
    <row r="244" spans="1:13" x14ac:dyDescent="0.3">
      <c r="A244" s="3">
        <v>3018001</v>
      </c>
      <c r="B244" s="3">
        <v>8</v>
      </c>
      <c r="C244" s="3">
        <v>9.15</v>
      </c>
      <c r="D244" s="3">
        <v>10.82254</v>
      </c>
      <c r="E244" s="3">
        <v>21</v>
      </c>
      <c r="F244" s="3">
        <v>24</v>
      </c>
      <c r="G244" s="3">
        <v>15.09</v>
      </c>
      <c r="H244">
        <f t="shared" si="45"/>
        <v>11.331544888262476</v>
      </c>
      <c r="I244">
        <f t="shared" si="46"/>
        <v>-0.50900488826247603</v>
      </c>
      <c r="J244">
        <f t="shared" si="48"/>
        <v>0.50900488826247603</v>
      </c>
      <c r="K244">
        <f>AVERAGE($D$2:$D$403)</f>
        <v>13.910463615920403</v>
      </c>
      <c r="L244">
        <f t="shared" si="47"/>
        <v>9.5352722577589351</v>
      </c>
      <c r="M244">
        <f t="shared" si="49"/>
        <v>0.25908597627509572</v>
      </c>
    </row>
    <row r="245" spans="1:13" x14ac:dyDescent="0.3">
      <c r="A245" s="3">
        <v>3018001</v>
      </c>
      <c r="B245" s="3">
        <v>81</v>
      </c>
      <c r="C245" s="3">
        <v>11.65</v>
      </c>
      <c r="D245" s="3">
        <v>14.00564</v>
      </c>
      <c r="E245" s="3">
        <v>21</v>
      </c>
      <c r="F245" s="3">
        <v>24</v>
      </c>
      <c r="G245" s="3">
        <v>15.09</v>
      </c>
      <c r="H245">
        <f t="shared" si="45"/>
        <v>14.427595404181185</v>
      </c>
      <c r="I245">
        <f t="shared" si="46"/>
        <v>-0.42195540418118505</v>
      </c>
      <c r="J245">
        <f t="shared" si="48"/>
        <v>0.42195540418118505</v>
      </c>
      <c r="K245">
        <f>AVERAGE($D$2:$D$403)</f>
        <v>13.910463615920403</v>
      </c>
      <c r="L245">
        <f t="shared" si="47"/>
        <v>9.0585440864669551E-3</v>
      </c>
      <c r="M245">
        <f t="shared" si="49"/>
        <v>0.17804636311770725</v>
      </c>
    </row>
    <row r="246" spans="1:13" x14ac:dyDescent="0.3">
      <c r="A246" s="3">
        <v>3018001</v>
      </c>
      <c r="B246" s="3">
        <v>90</v>
      </c>
      <c r="C246" s="3">
        <v>2.9</v>
      </c>
      <c r="D246" s="3">
        <v>2.4191549999999999</v>
      </c>
      <c r="E246" s="3">
        <v>21</v>
      </c>
      <c r="F246" s="3">
        <v>24</v>
      </c>
      <c r="G246" s="3">
        <v>15.09</v>
      </c>
      <c r="H246">
        <f t="shared" si="45"/>
        <v>3.5914185984657023</v>
      </c>
      <c r="I246">
        <f t="shared" si="46"/>
        <v>-1.1722635984657024</v>
      </c>
      <c r="J246">
        <f t="shared" si="48"/>
        <v>1.1722635984657024</v>
      </c>
      <c r="K246">
        <f>AVERAGE($D$2:$D$403)</f>
        <v>13.910463615920403</v>
      </c>
      <c r="L246">
        <f t="shared" si="47"/>
        <v>132.05017370632649</v>
      </c>
      <c r="M246">
        <f t="shared" si="49"/>
        <v>1.3742019442877575</v>
      </c>
    </row>
    <row r="247" spans="1:13" x14ac:dyDescent="0.3">
      <c r="A247" s="3">
        <v>3018001</v>
      </c>
      <c r="B247" s="3">
        <v>83</v>
      </c>
      <c r="C247" s="3">
        <v>10.775</v>
      </c>
      <c r="D247" s="3">
        <v>13.528169999999999</v>
      </c>
      <c r="E247" s="3">
        <v>21</v>
      </c>
      <c r="F247" s="3">
        <v>24</v>
      </c>
      <c r="G247" s="3">
        <v>15.09</v>
      </c>
      <c r="H247">
        <f t="shared" si="45"/>
        <v>13.343977723609637</v>
      </c>
      <c r="I247">
        <f t="shared" si="46"/>
        <v>0.18419227639036251</v>
      </c>
      <c r="J247">
        <f t="shared" si="48"/>
        <v>0.18419227639036251</v>
      </c>
      <c r="K247">
        <f>AVERAGE($D$2:$D$403)</f>
        <v>13.910463615920403</v>
      </c>
      <c r="L247">
        <f t="shared" si="47"/>
        <v>0.14614840877349686</v>
      </c>
      <c r="M247">
        <f t="shared" si="49"/>
        <v>3.3926794681863694E-2</v>
      </c>
    </row>
    <row r="248" spans="1:13" x14ac:dyDescent="0.3">
      <c r="A248" s="3">
        <v>3018001</v>
      </c>
      <c r="B248" s="3">
        <v>84</v>
      </c>
      <c r="C248" s="3">
        <v>4.375</v>
      </c>
      <c r="D248" s="3">
        <v>6.5253519999999998</v>
      </c>
      <c r="E248" s="3">
        <v>21</v>
      </c>
      <c r="F248" s="3">
        <v>24</v>
      </c>
      <c r="G248" s="3">
        <v>15.09</v>
      </c>
      <c r="H248">
        <f t="shared" si="45"/>
        <v>5.418088402857741</v>
      </c>
      <c r="I248">
        <f t="shared" si="46"/>
        <v>1.1072635971422589</v>
      </c>
      <c r="J248">
        <f t="shared" si="48"/>
        <v>1.1072635971422589</v>
      </c>
      <c r="K248">
        <f>AVERAGE($D$2:$D$403)</f>
        <v>13.910463615920403</v>
      </c>
      <c r="L248">
        <f t="shared" si="47"/>
        <v>54.539873579602464</v>
      </c>
      <c r="M248">
        <f t="shared" si="49"/>
        <v>1.2260326735564144</v>
      </c>
    </row>
    <row r="249" spans="1:13" x14ac:dyDescent="0.3">
      <c r="A249" s="3">
        <v>3018001</v>
      </c>
      <c r="B249" s="3">
        <v>85</v>
      </c>
      <c r="C249" s="3">
        <v>3.85</v>
      </c>
      <c r="D249" s="3">
        <v>5.1566200000000002</v>
      </c>
      <c r="E249" s="3">
        <v>21</v>
      </c>
      <c r="F249" s="3">
        <v>24</v>
      </c>
      <c r="G249" s="3">
        <v>15.09</v>
      </c>
      <c r="H249">
        <f t="shared" si="45"/>
        <v>4.7679177945148119</v>
      </c>
      <c r="I249">
        <f t="shared" si="46"/>
        <v>0.3887022054851883</v>
      </c>
      <c r="J249">
        <f t="shared" si="48"/>
        <v>0.3887022054851883</v>
      </c>
      <c r="K249">
        <f>AVERAGE($D$2:$D$403)</f>
        <v>13.910463615920403</v>
      </c>
      <c r="L249">
        <f t="shared" si="47"/>
        <v>76.629778051990385</v>
      </c>
      <c r="M249">
        <f t="shared" si="49"/>
        <v>0.15108940454904954</v>
      </c>
    </row>
    <row r="250" spans="1:13" x14ac:dyDescent="0.3">
      <c r="A250" s="3">
        <v>3018001</v>
      </c>
      <c r="B250" s="3">
        <v>5</v>
      </c>
      <c r="C250" s="3">
        <v>5.0750000000000002</v>
      </c>
      <c r="D250" s="3">
        <v>6.3661979999999998</v>
      </c>
      <c r="E250" s="3">
        <v>21</v>
      </c>
      <c r="F250" s="3">
        <v>24</v>
      </c>
      <c r="G250" s="3">
        <v>15.09</v>
      </c>
      <c r="H250">
        <f t="shared" si="45"/>
        <v>6.2849825473149794</v>
      </c>
      <c r="I250">
        <f t="shared" si="46"/>
        <v>8.1215452685020395E-2</v>
      </c>
      <c r="J250">
        <f t="shared" si="48"/>
        <v>8.1215452685020395E-2</v>
      </c>
      <c r="K250">
        <f>AVERAGE($D$2:$D$403)</f>
        <v>13.910463615920403</v>
      </c>
      <c r="L250">
        <f t="shared" si="47"/>
        <v>56.915943683558858</v>
      </c>
      <c r="M250">
        <f t="shared" si="49"/>
        <v>6.5959497548327868E-3</v>
      </c>
    </row>
    <row r="251" spans="1:13" x14ac:dyDescent="0.3">
      <c r="A251" s="3">
        <v>3018001</v>
      </c>
      <c r="B251" s="3">
        <v>80</v>
      </c>
      <c r="C251" s="3">
        <v>9.15</v>
      </c>
      <c r="D251" s="3">
        <v>10.34507</v>
      </c>
      <c r="E251" s="3">
        <v>21</v>
      </c>
      <c r="F251" s="3">
        <v>24</v>
      </c>
      <c r="G251" s="3">
        <v>15.09</v>
      </c>
      <c r="H251">
        <f t="shared" si="45"/>
        <v>11.331544888262476</v>
      </c>
      <c r="I251">
        <f t="shared" si="46"/>
        <v>-0.98647488826247631</v>
      </c>
      <c r="J251">
        <f t="shared" si="48"/>
        <v>0.98647488826247631</v>
      </c>
      <c r="K251">
        <f>AVERAGE($D$2:$D$403)</f>
        <v>13.910463615920403</v>
      </c>
      <c r="L251">
        <f t="shared" si="47"/>
        <v>12.712031636445966</v>
      </c>
      <c r="M251">
        <f t="shared" si="49"/>
        <v>0.97313270517246508</v>
      </c>
    </row>
    <row r="252" spans="1:13" x14ac:dyDescent="0.3">
      <c r="A252" s="3">
        <v>3018001</v>
      </c>
      <c r="B252" s="3">
        <v>97</v>
      </c>
      <c r="C252" s="3">
        <v>4.45</v>
      </c>
      <c r="D252" s="3">
        <v>8.5943670000000001</v>
      </c>
      <c r="E252" s="3">
        <v>21</v>
      </c>
      <c r="F252" s="3">
        <v>24</v>
      </c>
      <c r="G252" s="3">
        <v>15.09</v>
      </c>
      <c r="H252">
        <f t="shared" si="45"/>
        <v>5.5109699183353023</v>
      </c>
      <c r="I252">
        <f t="shared" si="46"/>
        <v>3.0833970816646978</v>
      </c>
      <c r="J252">
        <f t="shared" si="48"/>
        <v>3.0833970816646978</v>
      </c>
      <c r="K252">
        <f>AVERAGE($D$2:$D$403)</f>
        <v>13.910463615920403</v>
      </c>
      <c r="L252">
        <f t="shared" si="47"/>
        <v>28.260883229800356</v>
      </c>
      <c r="M252">
        <f t="shared" si="49"/>
        <v>9.5073375632183748</v>
      </c>
    </row>
    <row r="253" spans="1:13" x14ac:dyDescent="0.3">
      <c r="A253" s="3">
        <v>3018001</v>
      </c>
      <c r="B253" s="3">
        <v>87</v>
      </c>
      <c r="C253" s="3">
        <v>10.050000000000001</v>
      </c>
      <c r="D253" s="3">
        <v>11.618309999999999</v>
      </c>
      <c r="E253" s="3">
        <v>21</v>
      </c>
      <c r="F253" s="3">
        <v>24</v>
      </c>
      <c r="G253" s="3">
        <v>15.09</v>
      </c>
      <c r="H253">
        <f t="shared" si="45"/>
        <v>12.446123073993212</v>
      </c>
      <c r="I253">
        <f t="shared" si="46"/>
        <v>-0.82781307399321236</v>
      </c>
      <c r="J253">
        <f t="shared" si="48"/>
        <v>0.82781307399321236</v>
      </c>
      <c r="K253">
        <f>AVERAGE($D$2:$D$403)</f>
        <v>13.910463615920403</v>
      </c>
      <c r="L253">
        <f t="shared" si="47"/>
        <v>5.2539681989769802</v>
      </c>
      <c r="M253">
        <f t="shared" si="49"/>
        <v>0.68527448547409164</v>
      </c>
    </row>
    <row r="254" spans="1:13" x14ac:dyDescent="0.3">
      <c r="A254" s="3">
        <v>3018001</v>
      </c>
      <c r="B254" s="3">
        <v>94</v>
      </c>
      <c r="C254" s="3">
        <v>7.8</v>
      </c>
      <c r="D254" s="3">
        <v>10.24958</v>
      </c>
      <c r="E254" s="3">
        <v>21</v>
      </c>
      <c r="F254" s="3">
        <v>24</v>
      </c>
      <c r="G254" s="3">
        <v>15.09</v>
      </c>
      <c r="H254">
        <f t="shared" si="45"/>
        <v>9.6596776096663728</v>
      </c>
      <c r="I254">
        <f t="shared" si="46"/>
        <v>0.58990239033362712</v>
      </c>
      <c r="J254">
        <f t="shared" si="48"/>
        <v>0.58990239033362712</v>
      </c>
      <c r="K254">
        <f>AVERAGE($D$2:$D$403)</f>
        <v>13.910463615920403</v>
      </c>
      <c r="L254">
        <f t="shared" si="47"/>
        <v>13.402068849314443</v>
      </c>
      <c r="M254">
        <f t="shared" si="49"/>
        <v>0.34798483012132697</v>
      </c>
    </row>
    <row r="255" spans="1:13" x14ac:dyDescent="0.3">
      <c r="A255" s="3">
        <v>3018001</v>
      </c>
      <c r="B255" s="3">
        <v>93</v>
      </c>
      <c r="C255" s="3">
        <v>12.1</v>
      </c>
      <c r="D255" s="3">
        <v>14.865069999999999</v>
      </c>
      <c r="E255" s="3">
        <v>21</v>
      </c>
      <c r="F255" s="3">
        <v>24</v>
      </c>
      <c r="G255" s="3">
        <v>15.09</v>
      </c>
      <c r="H255">
        <f t="shared" si="45"/>
        <v>14.984884497046551</v>
      </c>
      <c r="I255">
        <f t="shared" si="46"/>
        <v>-0.11981449704655134</v>
      </c>
      <c r="J255">
        <f t="shared" si="48"/>
        <v>0.11981449704655134</v>
      </c>
      <c r="K255">
        <f>AVERAGE($D$2:$D$403)</f>
        <v>13.910463615920403</v>
      </c>
      <c r="L255">
        <f t="shared" si="47"/>
        <v>0.91127334852552233</v>
      </c>
      <c r="M255">
        <f t="shared" si="49"/>
        <v>1.435551370251806E-2</v>
      </c>
    </row>
    <row r="256" spans="1:13" x14ac:dyDescent="0.3">
      <c r="A256" s="3">
        <v>3018001</v>
      </c>
      <c r="B256" s="3">
        <v>92</v>
      </c>
      <c r="C256" s="3">
        <v>9.15</v>
      </c>
      <c r="D256" s="3">
        <v>10.50423</v>
      </c>
      <c r="E256" s="3">
        <v>21</v>
      </c>
      <c r="F256" s="3">
        <v>24</v>
      </c>
      <c r="G256" s="3">
        <v>15.09</v>
      </c>
      <c r="H256">
        <f t="shared" si="45"/>
        <v>11.331544888262476</v>
      </c>
      <c r="I256">
        <f t="shared" si="46"/>
        <v>-0.82731488826247634</v>
      </c>
      <c r="J256">
        <f t="shared" si="48"/>
        <v>0.82731488826247634</v>
      </c>
      <c r="K256">
        <f>AVERAGE($D$2:$D$403)</f>
        <v>13.910463615920403</v>
      </c>
      <c r="L256">
        <f t="shared" si="47"/>
        <v>11.602427446226184</v>
      </c>
      <c r="M256">
        <f t="shared" si="49"/>
        <v>0.68444992434075369</v>
      </c>
    </row>
    <row r="257" spans="1:13" x14ac:dyDescent="0.3">
      <c r="A257" s="3">
        <v>3018001</v>
      </c>
      <c r="B257" s="3">
        <v>91</v>
      </c>
      <c r="C257" s="3">
        <v>9.6999999999999993</v>
      </c>
      <c r="D257" s="3">
        <v>11.777469999999999</v>
      </c>
      <c r="E257" s="3">
        <v>21</v>
      </c>
      <c r="F257" s="3">
        <v>24</v>
      </c>
      <c r="G257" s="3">
        <v>15.09</v>
      </c>
      <c r="H257">
        <f t="shared" si="45"/>
        <v>12.012676001764591</v>
      </c>
      <c r="I257">
        <f t="shared" si="46"/>
        <v>-0.23520600176459183</v>
      </c>
      <c r="J257">
        <f t="shared" si="48"/>
        <v>0.23520600176459183</v>
      </c>
      <c r="K257">
        <f>AVERAGE($D$2:$D$403)</f>
        <v>13.910463615920403</v>
      </c>
      <c r="L257">
        <f t="shared" si="47"/>
        <v>4.5496617655571976</v>
      </c>
      <c r="M257">
        <f t="shared" si="49"/>
        <v>5.5321863266085174E-2</v>
      </c>
    </row>
    <row r="258" spans="1:13" x14ac:dyDescent="0.3">
      <c r="A258" s="3">
        <v>3018001</v>
      </c>
      <c r="B258" s="3">
        <v>86</v>
      </c>
      <c r="C258" s="3">
        <v>10.3</v>
      </c>
      <c r="D258" s="3">
        <v>11.872960000000001</v>
      </c>
      <c r="E258" s="3">
        <v>21</v>
      </c>
      <c r="F258" s="3">
        <v>24</v>
      </c>
      <c r="G258" s="3">
        <v>15.09</v>
      </c>
      <c r="H258">
        <f t="shared" si="45"/>
        <v>12.755728125585081</v>
      </c>
      <c r="I258">
        <f t="shared" si="46"/>
        <v>-0.88276812558508055</v>
      </c>
      <c r="J258">
        <f t="shared" si="48"/>
        <v>0.88276812558508055</v>
      </c>
      <c r="K258">
        <f>AVERAGE($D$2:$D$403)</f>
        <v>13.910463615920403</v>
      </c>
      <c r="L258">
        <f t="shared" si="47"/>
        <v>4.1514209848887127</v>
      </c>
      <c r="M258">
        <f t="shared" si="49"/>
        <v>0.77927956354899652</v>
      </c>
    </row>
    <row r="259" spans="1:13" x14ac:dyDescent="0.3">
      <c r="A259" s="3">
        <v>3018001</v>
      </c>
      <c r="B259" s="3">
        <v>9</v>
      </c>
      <c r="C259" s="3">
        <v>9.3000000000000007</v>
      </c>
      <c r="D259" s="3">
        <v>12.032109999999999</v>
      </c>
      <c r="E259" s="3">
        <v>21</v>
      </c>
      <c r="F259" s="3">
        <v>24</v>
      </c>
      <c r="G259" s="3">
        <v>15.09</v>
      </c>
      <c r="H259">
        <f t="shared" ref="H259:H271" si="50">C259*EXP(-26.817468*(1/(F259^(-0.895811+0.11609*G259))-1/(E259^(-0.895811+0.11609*G259))))</f>
        <v>11.517307919217599</v>
      </c>
      <c r="I259">
        <f t="shared" ref="I259:I271" si="51">D259-H259</f>
        <v>0.51480208078240075</v>
      </c>
      <c r="J259">
        <f t="shared" si="48"/>
        <v>0.51480208078240075</v>
      </c>
      <c r="K259">
        <f>AVERAGE($D$2:$D$403)</f>
        <v>13.910463615920403</v>
      </c>
      <c r="L259">
        <f t="shared" ref="L259:L271" si="52">(D259-K259)^2</f>
        <v>3.5282123064412541</v>
      </c>
      <c r="M259">
        <f t="shared" si="49"/>
        <v>0.26502118237788946</v>
      </c>
    </row>
    <row r="260" spans="1:13" x14ac:dyDescent="0.3">
      <c r="A260" s="3">
        <v>3018001</v>
      </c>
      <c r="B260" s="3">
        <v>77</v>
      </c>
      <c r="C260" s="3">
        <v>8.85</v>
      </c>
      <c r="D260" s="3">
        <v>10.34507</v>
      </c>
      <c r="E260" s="3">
        <v>21</v>
      </c>
      <c r="F260" s="3">
        <v>24</v>
      </c>
      <c r="G260" s="3">
        <v>15.09</v>
      </c>
      <c r="H260">
        <f t="shared" si="50"/>
        <v>10.960018826352229</v>
      </c>
      <c r="I260">
        <f t="shared" si="51"/>
        <v>-0.61494882635222936</v>
      </c>
      <c r="J260">
        <f t="shared" ref="J260:J271" si="53">ABS(I260)</f>
        <v>0.61494882635222936</v>
      </c>
      <c r="K260">
        <f>AVERAGE($D$2:$D$403)</f>
        <v>13.910463615920403</v>
      </c>
      <c r="L260">
        <f t="shared" si="52"/>
        <v>12.712031636445966</v>
      </c>
      <c r="M260">
        <f t="shared" ref="M260:M271" si="54">I260^2</f>
        <v>0.37816205903198435</v>
      </c>
    </row>
    <row r="261" spans="1:13" x14ac:dyDescent="0.3">
      <c r="A261" s="3">
        <v>3019001</v>
      </c>
      <c r="B261" s="3">
        <v>4</v>
      </c>
      <c r="C261" s="3">
        <v>6.85</v>
      </c>
      <c r="D261" s="3">
        <v>9.549296</v>
      </c>
      <c r="E261" s="3">
        <v>21</v>
      </c>
      <c r="F261" s="3">
        <v>24</v>
      </c>
      <c r="G261" s="3">
        <v>12.07</v>
      </c>
      <c r="H261">
        <f t="shared" si="50"/>
        <v>9.9734608223580086</v>
      </c>
      <c r="I261">
        <f t="shared" si="51"/>
        <v>-0.42416482235800856</v>
      </c>
      <c r="J261">
        <f t="shared" si="53"/>
        <v>0.42416482235800856</v>
      </c>
      <c r="K261">
        <f>AVERAGE($D$2:$D$403)</f>
        <v>13.910463615920403</v>
      </c>
      <c r="L261">
        <f t="shared" si="52"/>
        <v>19.01978297415285</v>
      </c>
      <c r="M261">
        <f t="shared" si="54"/>
        <v>0.17991579652600095</v>
      </c>
    </row>
    <row r="262" spans="1:13" x14ac:dyDescent="0.3">
      <c r="A262" s="3">
        <v>3019001</v>
      </c>
      <c r="B262" s="3">
        <v>23</v>
      </c>
      <c r="C262" s="3">
        <v>1.5</v>
      </c>
      <c r="D262" s="3">
        <v>4.2971839999999997</v>
      </c>
      <c r="E262" s="3">
        <v>21</v>
      </c>
      <c r="F262" s="3">
        <v>24</v>
      </c>
      <c r="G262" s="3">
        <v>12.07</v>
      </c>
      <c r="H262">
        <f t="shared" si="50"/>
        <v>2.1839695231440897</v>
      </c>
      <c r="I262">
        <f t="shared" si="51"/>
        <v>2.11321447685591</v>
      </c>
      <c r="J262">
        <f t="shared" si="53"/>
        <v>2.11321447685591</v>
      </c>
      <c r="K262">
        <f>AVERAGE($D$2:$D$403)</f>
        <v>13.910463615920403</v>
      </c>
      <c r="L262">
        <f t="shared" si="52"/>
        <v>92.415144973870738</v>
      </c>
      <c r="M262">
        <f t="shared" si="54"/>
        <v>4.4656754251933979</v>
      </c>
    </row>
    <row r="263" spans="1:13" x14ac:dyDescent="0.3">
      <c r="A263" s="3">
        <v>3019001</v>
      </c>
      <c r="B263" s="3">
        <v>15</v>
      </c>
      <c r="C263" s="3">
        <v>1</v>
      </c>
      <c r="D263" s="3">
        <v>4.774648</v>
      </c>
      <c r="E263" s="3">
        <v>21</v>
      </c>
      <c r="F263" s="3">
        <v>24</v>
      </c>
      <c r="G263" s="3">
        <v>12.07</v>
      </c>
      <c r="H263">
        <f t="shared" si="50"/>
        <v>1.4559796820960598</v>
      </c>
      <c r="I263">
        <f t="shared" si="51"/>
        <v>3.3186683179039402</v>
      </c>
      <c r="J263">
        <f t="shared" si="53"/>
        <v>3.3186683179039402</v>
      </c>
      <c r="K263">
        <f>AVERAGE($D$2:$D$403)</f>
        <v>13.910463615920403</v>
      </c>
      <c r="L263">
        <f t="shared" si="52"/>
        <v>83.463126968095096</v>
      </c>
      <c r="M263">
        <f t="shared" si="54"/>
        <v>11.013559404259368</v>
      </c>
    </row>
    <row r="264" spans="1:13" x14ac:dyDescent="0.3">
      <c r="A264" s="3">
        <v>3019001</v>
      </c>
      <c r="B264" s="3">
        <v>12</v>
      </c>
      <c r="C264" s="3">
        <v>0.5</v>
      </c>
      <c r="D264" s="3">
        <v>2.864789</v>
      </c>
      <c r="E264" s="3">
        <v>21</v>
      </c>
      <c r="F264" s="3">
        <v>24</v>
      </c>
      <c r="G264" s="3">
        <v>12.07</v>
      </c>
      <c r="H264">
        <f t="shared" si="50"/>
        <v>0.72798984104802988</v>
      </c>
      <c r="I264">
        <f t="shared" si="51"/>
        <v>2.1367991589519701</v>
      </c>
      <c r="J264">
        <f t="shared" si="53"/>
        <v>2.1367991589519701</v>
      </c>
      <c r="K264">
        <f>AVERAGE($D$2:$D$403)</f>
        <v>13.910463615920403</v>
      </c>
      <c r="L264">
        <f t="shared" si="52"/>
        <v>122.00692772078834</v>
      </c>
      <c r="M264">
        <f t="shared" si="54"/>
        <v>4.5659106456978469</v>
      </c>
    </row>
    <row r="265" spans="1:13" x14ac:dyDescent="0.3">
      <c r="A265" s="3">
        <v>3019001</v>
      </c>
      <c r="B265" s="3">
        <v>25</v>
      </c>
      <c r="C265" s="3">
        <v>4.95</v>
      </c>
      <c r="D265" s="3">
        <v>7.0028180000000004</v>
      </c>
      <c r="E265" s="3">
        <v>21</v>
      </c>
      <c r="F265" s="3">
        <v>24</v>
      </c>
      <c r="G265" s="3">
        <v>12.07</v>
      </c>
      <c r="H265">
        <f t="shared" si="50"/>
        <v>7.2070994263754962</v>
      </c>
      <c r="I265">
        <f t="shared" si="51"/>
        <v>-0.20428142637549573</v>
      </c>
      <c r="J265">
        <f t="shared" si="53"/>
        <v>0.20428142637549573</v>
      </c>
      <c r="K265">
        <f>AVERAGE($D$2:$D$403)</f>
        <v>13.910463615920403</v>
      </c>
      <c r="L265">
        <f t="shared" si="52"/>
        <v>47.715567955144351</v>
      </c>
      <c r="M265">
        <f t="shared" si="54"/>
        <v>4.1730901162007082E-2</v>
      </c>
    </row>
    <row r="266" spans="1:13" x14ac:dyDescent="0.3">
      <c r="A266" s="3">
        <v>3019001</v>
      </c>
      <c r="B266" s="3">
        <v>24</v>
      </c>
      <c r="C266" s="3">
        <v>0.5</v>
      </c>
      <c r="D266" s="3">
        <v>4.1380290000000004</v>
      </c>
      <c r="E266" s="3">
        <v>21</v>
      </c>
      <c r="F266" s="3">
        <v>24</v>
      </c>
      <c r="G266" s="3">
        <v>12.07</v>
      </c>
      <c r="H266">
        <f t="shared" si="50"/>
        <v>0.72798984104802988</v>
      </c>
      <c r="I266">
        <f t="shared" si="51"/>
        <v>3.4100391589519705</v>
      </c>
      <c r="J266">
        <f t="shared" si="53"/>
        <v>3.4100391589519705</v>
      </c>
      <c r="K266">
        <f>AVERAGE($D$2:$D$403)</f>
        <v>13.910463615920403</v>
      </c>
      <c r="L266">
        <f t="shared" si="52"/>
        <v>95.500478322439363</v>
      </c>
      <c r="M266">
        <f t="shared" si="54"/>
        <v>11.628367065585863</v>
      </c>
    </row>
    <row r="267" spans="1:13" x14ac:dyDescent="0.3">
      <c r="A267" s="3">
        <v>3019001</v>
      </c>
      <c r="B267" s="3">
        <v>27</v>
      </c>
      <c r="C267" s="3">
        <v>9.6999999999999993</v>
      </c>
      <c r="D267" s="3">
        <v>11.777469999999999</v>
      </c>
      <c r="E267" s="3">
        <v>21</v>
      </c>
      <c r="F267" s="3">
        <v>24</v>
      </c>
      <c r="G267" s="3">
        <v>12.07</v>
      </c>
      <c r="H267">
        <f t="shared" si="50"/>
        <v>14.123002916331778</v>
      </c>
      <c r="I267">
        <f t="shared" si="51"/>
        <v>-2.3455329163317788</v>
      </c>
      <c r="J267">
        <f t="shared" si="53"/>
        <v>2.3455329163317788</v>
      </c>
      <c r="K267">
        <f>AVERAGE($D$2:$D$403)</f>
        <v>13.910463615920403</v>
      </c>
      <c r="L267">
        <f t="shared" si="52"/>
        <v>4.5496617655571976</v>
      </c>
      <c r="M267">
        <f t="shared" si="54"/>
        <v>5.5015246615958597</v>
      </c>
    </row>
    <row r="268" spans="1:13" x14ac:dyDescent="0.3">
      <c r="A268" s="3">
        <v>3019001</v>
      </c>
      <c r="B268" s="3">
        <v>29</v>
      </c>
      <c r="C268" s="3">
        <v>0.5</v>
      </c>
      <c r="D268" s="3">
        <v>3.1830989999999999</v>
      </c>
      <c r="E268" s="3">
        <v>21</v>
      </c>
      <c r="F268" s="3">
        <v>24</v>
      </c>
      <c r="G268" s="3">
        <v>12.07</v>
      </c>
      <c r="H268">
        <f t="shared" si="50"/>
        <v>0.72798984104802988</v>
      </c>
      <c r="I268">
        <f t="shared" si="51"/>
        <v>2.45510915895197</v>
      </c>
      <c r="J268">
        <f t="shared" si="53"/>
        <v>2.45510915895197</v>
      </c>
      <c r="K268">
        <f>AVERAGE($D$2:$D$403)</f>
        <v>13.910463615920403</v>
      </c>
      <c r="L268">
        <f t="shared" si="52"/>
        <v>115.07635160290108</v>
      </c>
      <c r="M268">
        <f t="shared" si="54"/>
        <v>6.0275609823698497</v>
      </c>
    </row>
    <row r="269" spans="1:13" x14ac:dyDescent="0.3">
      <c r="A269" s="3">
        <v>3019001</v>
      </c>
      <c r="B269" s="3">
        <v>2</v>
      </c>
      <c r="C269" s="3">
        <v>5.9249999999999998</v>
      </c>
      <c r="D269" s="3">
        <v>7.9577470000000003</v>
      </c>
      <c r="E269" s="3">
        <v>21</v>
      </c>
      <c r="F269" s="3">
        <v>24</v>
      </c>
      <c r="G269" s="3">
        <v>12.07</v>
      </c>
      <c r="H269">
        <f t="shared" si="50"/>
        <v>8.6266796164191533</v>
      </c>
      <c r="I269">
        <f t="shared" si="51"/>
        <v>-0.66893261641915291</v>
      </c>
      <c r="J269">
        <f t="shared" si="53"/>
        <v>0.66893261641915291</v>
      </c>
      <c r="K269">
        <f>AVERAGE($D$2:$D$403)</f>
        <v>13.910463615920403</v>
      </c>
      <c r="L269">
        <f t="shared" si="52"/>
        <v>35.434835109454845</v>
      </c>
      <c r="M269">
        <f t="shared" si="54"/>
        <v>0.44747084530937359</v>
      </c>
    </row>
    <row r="270" spans="1:13" x14ac:dyDescent="0.3">
      <c r="A270" s="3">
        <v>3019001</v>
      </c>
      <c r="B270" s="3">
        <v>28</v>
      </c>
      <c r="C270" s="3">
        <v>1</v>
      </c>
      <c r="D270" s="3">
        <v>3.1830989999999999</v>
      </c>
      <c r="E270" s="3">
        <v>21</v>
      </c>
      <c r="F270" s="3">
        <v>24</v>
      </c>
      <c r="G270" s="3">
        <v>12.07</v>
      </c>
      <c r="H270">
        <f t="shared" si="50"/>
        <v>1.4559796820960598</v>
      </c>
      <c r="I270">
        <f t="shared" si="51"/>
        <v>1.7271193179039401</v>
      </c>
      <c r="J270">
        <f t="shared" si="53"/>
        <v>1.7271193179039401</v>
      </c>
      <c r="K270">
        <f>AVERAGE($D$2:$D$403)</f>
        <v>13.910463615920403</v>
      </c>
      <c r="L270">
        <f t="shared" si="52"/>
        <v>115.07635160290108</v>
      </c>
      <c r="M270">
        <f t="shared" si="54"/>
        <v>2.9829411382769715</v>
      </c>
    </row>
    <row r="271" spans="1:13" x14ac:dyDescent="0.3">
      <c r="A271" s="3">
        <v>3019001</v>
      </c>
      <c r="B271" s="3">
        <v>5</v>
      </c>
      <c r="C271" s="3">
        <v>5.4249999999999998</v>
      </c>
      <c r="D271" s="3">
        <v>8.2760569999999998</v>
      </c>
      <c r="E271" s="3">
        <v>21</v>
      </c>
      <c r="F271" s="3">
        <v>24</v>
      </c>
      <c r="G271" s="3">
        <v>12.07</v>
      </c>
      <c r="H271">
        <f t="shared" si="50"/>
        <v>7.8986897753711238</v>
      </c>
      <c r="I271">
        <f t="shared" si="51"/>
        <v>0.37736722462887595</v>
      </c>
      <c r="J271">
        <f t="shared" si="53"/>
        <v>0.37736722462887595</v>
      </c>
      <c r="K271">
        <f>AVERAGE($D$2:$D$403)</f>
        <v>13.910463615920403</v>
      </c>
      <c r="L271">
        <f t="shared" si="52"/>
        <v>31.746537913527607</v>
      </c>
      <c r="M271">
        <f t="shared" si="54"/>
        <v>0.14240602222410051</v>
      </c>
    </row>
    <row r="272" spans="1:13" x14ac:dyDescent="0.3">
      <c r="A272" s="3">
        <v>3007002</v>
      </c>
      <c r="B272" s="3">
        <v>22</v>
      </c>
      <c r="C272" s="3">
        <v>21.48592</v>
      </c>
      <c r="D272" s="3">
        <v>23.236619999999998</v>
      </c>
      <c r="E272" s="3">
        <v>16</v>
      </c>
      <c r="F272" s="3">
        <v>19</v>
      </c>
      <c r="G272" s="3">
        <v>18.04</v>
      </c>
      <c r="H272">
        <f t="shared" ref="H272:H328" si="55">C272*EXP(-26.817468*(1/(F272^(-0.895811+0.11609*G272))-1/(E272^(-0.895811+0.11609*G272))))</f>
        <v>25.7220421915756</v>
      </c>
      <c r="I272">
        <f t="shared" ref="I272:I328" si="56">D272-H272</f>
        <v>-2.4854221915756014</v>
      </c>
      <c r="J272">
        <f t="shared" ref="J272:J329" si="57">ABS(I272)</f>
        <v>2.4854221915756014</v>
      </c>
      <c r="K272">
        <f>AVERAGE($D$2:$D$403)</f>
        <v>13.910463615920403</v>
      </c>
      <c r="L272">
        <f t="shared" ref="L272:L328" si="58">(D272-K272)^2</f>
        <v>86.977192900308594</v>
      </c>
      <c r="M272">
        <f t="shared" ref="M272:M329" si="59">I272^2</f>
        <v>6.1773234703764652</v>
      </c>
    </row>
    <row r="273" spans="1:13" x14ac:dyDescent="0.3">
      <c r="A273" s="3">
        <v>3007002</v>
      </c>
      <c r="B273" s="3">
        <v>1</v>
      </c>
      <c r="C273" s="3">
        <v>12.286759999999999</v>
      </c>
      <c r="D273" s="3">
        <v>14.101129999999999</v>
      </c>
      <c r="E273" s="3">
        <v>16</v>
      </c>
      <c r="F273" s="3">
        <v>19</v>
      </c>
      <c r="G273" s="3">
        <v>18.04</v>
      </c>
      <c r="H273">
        <f t="shared" si="55"/>
        <v>14.709193700700895</v>
      </c>
      <c r="I273">
        <f t="shared" si="56"/>
        <v>-0.60806370070089599</v>
      </c>
      <c r="J273">
        <f t="shared" si="57"/>
        <v>0.60806370070089599</v>
      </c>
      <c r="K273">
        <f>AVERAGE($D$2:$D$403)</f>
        <v>13.910463615920403</v>
      </c>
      <c r="L273">
        <f t="shared" si="58"/>
        <v>3.6353670017988324E-2</v>
      </c>
      <c r="M273">
        <f t="shared" si="59"/>
        <v>0.36974146411006881</v>
      </c>
    </row>
    <row r="274" spans="1:13" x14ac:dyDescent="0.3">
      <c r="A274" s="3">
        <v>3007002</v>
      </c>
      <c r="B274" s="3">
        <v>11</v>
      </c>
      <c r="C274" s="3">
        <v>16.392959999999999</v>
      </c>
      <c r="D274" s="3">
        <v>18.84394</v>
      </c>
      <c r="E274" s="3">
        <v>16</v>
      </c>
      <c r="F274" s="3">
        <v>19</v>
      </c>
      <c r="G274" s="3">
        <v>18.04</v>
      </c>
      <c r="H274">
        <f t="shared" si="55"/>
        <v>19.624964105088871</v>
      </c>
      <c r="I274">
        <f t="shared" si="56"/>
        <v>-0.78102410508887132</v>
      </c>
      <c r="J274">
        <f t="shared" si="57"/>
        <v>0.78102410508887132</v>
      </c>
      <c r="K274">
        <f>AVERAGE($D$2:$D$403)</f>
        <v>13.910463615920403</v>
      </c>
      <c r="L274">
        <f t="shared" si="58"/>
        <v>24.339189232271096</v>
      </c>
      <c r="M274">
        <f t="shared" si="59"/>
        <v>0.6099986527298723</v>
      </c>
    </row>
    <row r="275" spans="1:13" x14ac:dyDescent="0.3">
      <c r="A275" s="3">
        <v>3007002</v>
      </c>
      <c r="B275" s="3">
        <v>12</v>
      </c>
      <c r="C275" s="3">
        <v>12.15944</v>
      </c>
      <c r="D275" s="3">
        <v>14.16479</v>
      </c>
      <c r="E275" s="3">
        <v>16</v>
      </c>
      <c r="F275" s="3">
        <v>19</v>
      </c>
      <c r="G275" s="3">
        <v>18.04</v>
      </c>
      <c r="H275">
        <f t="shared" si="55"/>
        <v>14.556771537170947</v>
      </c>
      <c r="I275">
        <f t="shared" si="56"/>
        <v>-0.39198153717094719</v>
      </c>
      <c r="J275">
        <f t="shared" si="57"/>
        <v>0.39198153717094719</v>
      </c>
      <c r="K275">
        <f>AVERAGE($D$2:$D$403)</f>
        <v>13.910463615920403</v>
      </c>
      <c r="L275">
        <f t="shared" si="58"/>
        <v>6.4681909639002833E-2</v>
      </c>
      <c r="M275">
        <f t="shared" si="59"/>
        <v>0.15364952548289865</v>
      </c>
    </row>
    <row r="276" spans="1:13" x14ac:dyDescent="0.3">
      <c r="A276" s="3">
        <v>3007002</v>
      </c>
      <c r="B276" s="3">
        <v>13</v>
      </c>
      <c r="C276" s="3">
        <v>11.07718</v>
      </c>
      <c r="D276" s="3">
        <v>15.91549</v>
      </c>
      <c r="E276" s="3">
        <v>16</v>
      </c>
      <c r="F276" s="3">
        <v>19</v>
      </c>
      <c r="G276" s="3">
        <v>18.04</v>
      </c>
      <c r="H276">
        <f t="shared" si="55"/>
        <v>13.26113526084419</v>
      </c>
      <c r="I276">
        <f t="shared" si="56"/>
        <v>2.65435473915581</v>
      </c>
      <c r="J276">
        <f t="shared" si="57"/>
        <v>2.65435473915581</v>
      </c>
      <c r="K276">
        <f>AVERAGE($D$2:$D$403)</f>
        <v>13.910463615920403</v>
      </c>
      <c r="L276">
        <f t="shared" si="58"/>
        <v>4.0201308008553056</v>
      </c>
      <c r="M276">
        <f t="shared" si="59"/>
        <v>7.0455990812789082</v>
      </c>
    </row>
    <row r="277" spans="1:13" x14ac:dyDescent="0.3">
      <c r="A277" s="3">
        <v>3007002</v>
      </c>
      <c r="B277" s="3">
        <v>14</v>
      </c>
      <c r="C277" s="3">
        <v>16.138310000000001</v>
      </c>
      <c r="D277" s="3">
        <v>19.098590000000002</v>
      </c>
      <c r="E277" s="3">
        <v>16</v>
      </c>
      <c r="F277" s="3">
        <v>19</v>
      </c>
      <c r="G277" s="3">
        <v>18.04</v>
      </c>
      <c r="H277">
        <f t="shared" si="55"/>
        <v>19.32010780644843</v>
      </c>
      <c r="I277">
        <f t="shared" si="56"/>
        <v>-0.22151780644842844</v>
      </c>
      <c r="J277">
        <f t="shared" si="57"/>
        <v>0.22151780644842844</v>
      </c>
      <c r="K277">
        <f>AVERAGE($D$2:$D$403)</f>
        <v>13.910463615920403</v>
      </c>
      <c r="L277">
        <f t="shared" si="58"/>
        <v>26.916655377182853</v>
      </c>
      <c r="M277">
        <f t="shared" si="59"/>
        <v>4.9070138573723408E-2</v>
      </c>
    </row>
    <row r="278" spans="1:13" x14ac:dyDescent="0.3">
      <c r="A278" s="3">
        <v>3007002</v>
      </c>
      <c r="B278" s="3">
        <v>15</v>
      </c>
      <c r="C278" s="3">
        <v>10.98169</v>
      </c>
      <c r="D278" s="3">
        <v>13.84648</v>
      </c>
      <c r="E278" s="3">
        <v>16</v>
      </c>
      <c r="F278" s="3">
        <v>19</v>
      </c>
      <c r="G278" s="3">
        <v>18.04</v>
      </c>
      <c r="H278">
        <f t="shared" si="55"/>
        <v>13.146818638196729</v>
      </c>
      <c r="I278">
        <f t="shared" si="56"/>
        <v>0.69966136180327076</v>
      </c>
      <c r="J278">
        <f t="shared" si="57"/>
        <v>0.69966136180327076</v>
      </c>
      <c r="K278">
        <f>AVERAGE($D$2:$D$403)</f>
        <v>13.910463615920403</v>
      </c>
      <c r="L278">
        <f t="shared" si="58"/>
        <v>4.0939031062496517E-3</v>
      </c>
      <c r="M278">
        <f t="shared" si="59"/>
        <v>0.48952602120040734</v>
      </c>
    </row>
    <row r="279" spans="1:13" x14ac:dyDescent="0.3">
      <c r="A279" s="3">
        <v>3007002</v>
      </c>
      <c r="B279" s="3">
        <v>10</v>
      </c>
      <c r="C279" s="3">
        <v>24.82817</v>
      </c>
      <c r="D279" s="3">
        <v>30.398589999999999</v>
      </c>
      <c r="E279" s="3">
        <v>16</v>
      </c>
      <c r="F279" s="3">
        <v>19</v>
      </c>
      <c r="G279" s="3">
        <v>18.04</v>
      </c>
      <c r="H279">
        <f t="shared" si="55"/>
        <v>29.723243700042239</v>
      </c>
      <c r="I279">
        <f t="shared" si="56"/>
        <v>0.6753462999577593</v>
      </c>
      <c r="J279">
        <f t="shared" si="57"/>
        <v>0.6753462999577593</v>
      </c>
      <c r="K279">
        <f>AVERAGE($D$2:$D$403)</f>
        <v>13.910463615920403</v>
      </c>
      <c r="L279">
        <f t="shared" si="58"/>
        <v>271.85831165738171</v>
      </c>
      <c r="M279">
        <f t="shared" si="59"/>
        <v>0.45609262486663582</v>
      </c>
    </row>
    <row r="280" spans="1:13" x14ac:dyDescent="0.3">
      <c r="A280" s="3">
        <v>3007002</v>
      </c>
      <c r="B280" s="3">
        <v>18</v>
      </c>
      <c r="C280" s="3">
        <v>9.549296</v>
      </c>
      <c r="D280" s="3">
        <v>10.886200000000001</v>
      </c>
      <c r="E280" s="3">
        <v>16</v>
      </c>
      <c r="F280" s="3">
        <v>19</v>
      </c>
      <c r="G280" s="3">
        <v>18.04</v>
      </c>
      <c r="H280">
        <f t="shared" si="55"/>
        <v>11.432016623530391</v>
      </c>
      <c r="I280">
        <f t="shared" si="56"/>
        <v>-0.54581662353039029</v>
      </c>
      <c r="J280">
        <f t="shared" si="57"/>
        <v>0.54581662353039029</v>
      </c>
      <c r="K280">
        <f>AVERAGE($D$2:$D$403)</f>
        <v>13.910463615920403</v>
      </c>
      <c r="L280">
        <f t="shared" si="58"/>
        <v>9.1461704185799455</v>
      </c>
      <c r="M280">
        <f t="shared" si="59"/>
        <v>0.29791578652211581</v>
      </c>
    </row>
    <row r="281" spans="1:13" x14ac:dyDescent="0.3">
      <c r="A281" s="3">
        <v>3007002</v>
      </c>
      <c r="B281" s="3">
        <v>27</v>
      </c>
      <c r="C281" s="3">
        <v>7.7985920000000002</v>
      </c>
      <c r="D281" s="3">
        <v>8.0850720000000003</v>
      </c>
      <c r="E281" s="3">
        <v>16</v>
      </c>
      <c r="F281" s="3">
        <v>19</v>
      </c>
      <c r="G281" s="3">
        <v>18.04</v>
      </c>
      <c r="H281">
        <f t="shared" si="55"/>
        <v>9.3361472284586338</v>
      </c>
      <c r="I281">
        <f t="shared" si="56"/>
        <v>-1.2510752284586335</v>
      </c>
      <c r="J281">
        <f t="shared" si="57"/>
        <v>1.2510752284586335</v>
      </c>
      <c r="K281">
        <f>AVERAGE($D$2:$D$403)</f>
        <v>13.910463615920403</v>
      </c>
      <c r="L281">
        <f t="shared" si="58"/>
        <v>33.935187478835715</v>
      </c>
      <c r="M281">
        <f t="shared" si="59"/>
        <v>1.5651892272628221</v>
      </c>
    </row>
    <row r="282" spans="1:13" x14ac:dyDescent="0.3">
      <c r="A282" s="3">
        <v>3007002</v>
      </c>
      <c r="B282" s="3">
        <v>26</v>
      </c>
      <c r="C282" s="3">
        <v>16.48845</v>
      </c>
      <c r="D282" s="3">
        <v>18.461970000000001</v>
      </c>
      <c r="E282" s="3">
        <v>16</v>
      </c>
      <c r="F282" s="3">
        <v>19</v>
      </c>
      <c r="G282" s="3">
        <v>18.04</v>
      </c>
      <c r="H282">
        <f t="shared" si="55"/>
        <v>19.739280727736336</v>
      </c>
      <c r="I282">
        <f t="shared" si="56"/>
        <v>-1.2773107277363351</v>
      </c>
      <c r="J282">
        <f t="shared" si="57"/>
        <v>1.2773107277363351</v>
      </c>
      <c r="K282">
        <f>AVERAGE($D$2:$D$403)</f>
        <v>13.910463615920403</v>
      </c>
      <c r="L282">
        <f t="shared" si="58"/>
        <v>20.716210364317337</v>
      </c>
      <c r="M282">
        <f t="shared" si="59"/>
        <v>1.6315226951903261</v>
      </c>
    </row>
    <row r="283" spans="1:13" x14ac:dyDescent="0.3">
      <c r="A283" s="3">
        <v>3007002</v>
      </c>
      <c r="B283" s="3">
        <v>21</v>
      </c>
      <c r="C283" s="3">
        <v>7.41662</v>
      </c>
      <c r="D283" s="3">
        <v>9.1036619999999999</v>
      </c>
      <c r="E283" s="3">
        <v>16</v>
      </c>
      <c r="F283" s="3">
        <v>19</v>
      </c>
      <c r="G283" s="3">
        <v>18.04</v>
      </c>
      <c r="H283">
        <f t="shared" si="55"/>
        <v>8.8788663719721299</v>
      </c>
      <c r="I283">
        <f t="shared" si="56"/>
        <v>0.22479562802787001</v>
      </c>
      <c r="J283">
        <f t="shared" si="57"/>
        <v>0.22479562802787001</v>
      </c>
      <c r="K283">
        <f>AVERAGE($D$2:$D$403)</f>
        <v>13.910463615920403</v>
      </c>
      <c r="L283">
        <f t="shared" si="58"/>
        <v>23.105341774814995</v>
      </c>
      <c r="M283">
        <f t="shared" si="59"/>
        <v>5.05330743804445E-2</v>
      </c>
    </row>
    <row r="284" spans="1:13" x14ac:dyDescent="0.3">
      <c r="A284" s="3">
        <v>3007002</v>
      </c>
      <c r="B284" s="3">
        <v>46</v>
      </c>
      <c r="C284" s="3">
        <v>13.464510000000001</v>
      </c>
      <c r="D284" s="3">
        <v>14.865069999999999</v>
      </c>
      <c r="E284" s="3">
        <v>16</v>
      </c>
      <c r="F284" s="3">
        <v>19</v>
      </c>
      <c r="G284" s="3">
        <v>18.04</v>
      </c>
      <c r="H284">
        <f t="shared" si="55"/>
        <v>16.119146599675116</v>
      </c>
      <c r="I284">
        <f t="shared" si="56"/>
        <v>-1.2540765996751162</v>
      </c>
      <c r="J284">
        <f t="shared" si="57"/>
        <v>1.2540765996751162</v>
      </c>
      <c r="K284">
        <f>AVERAGE($D$2:$D$403)</f>
        <v>13.910463615920403</v>
      </c>
      <c r="L284">
        <f t="shared" si="58"/>
        <v>0.91127334852552233</v>
      </c>
      <c r="M284">
        <f t="shared" si="59"/>
        <v>1.5727081178527016</v>
      </c>
    </row>
    <row r="285" spans="1:13" x14ac:dyDescent="0.3">
      <c r="A285" s="3">
        <v>3007002</v>
      </c>
      <c r="B285" s="3">
        <v>23</v>
      </c>
      <c r="C285" s="3">
        <v>8.3078880000000002</v>
      </c>
      <c r="D285" s="3">
        <v>10.217750000000001</v>
      </c>
      <c r="E285" s="3">
        <v>16</v>
      </c>
      <c r="F285" s="3">
        <v>19</v>
      </c>
      <c r="G285" s="3">
        <v>18.04</v>
      </c>
      <c r="H285">
        <f t="shared" si="55"/>
        <v>9.9458550371073073</v>
      </c>
      <c r="I285">
        <f t="shared" si="56"/>
        <v>0.27189496289269321</v>
      </c>
      <c r="J285">
        <f t="shared" si="57"/>
        <v>0.27189496289269321</v>
      </c>
      <c r="K285">
        <f>AVERAGE($D$2:$D$403)</f>
        <v>13.910463615920403</v>
      </c>
      <c r="L285">
        <f t="shared" si="58"/>
        <v>13.636133849203931</v>
      </c>
      <c r="M285">
        <f t="shared" si="59"/>
        <v>7.3926870846419024E-2</v>
      </c>
    </row>
    <row r="286" spans="1:13" x14ac:dyDescent="0.3">
      <c r="A286" s="3">
        <v>3007002</v>
      </c>
      <c r="B286" s="3">
        <v>40</v>
      </c>
      <c r="C286" s="3">
        <v>6.5890149999999998</v>
      </c>
      <c r="D286" s="3">
        <v>11.045349999999999</v>
      </c>
      <c r="E286" s="3">
        <v>16</v>
      </c>
      <c r="F286" s="3">
        <v>19</v>
      </c>
      <c r="G286" s="3">
        <v>18.04</v>
      </c>
      <c r="H286">
        <f t="shared" si="55"/>
        <v>7.8880923800760918</v>
      </c>
      <c r="I286">
        <f t="shared" si="56"/>
        <v>3.1572576199239073</v>
      </c>
      <c r="J286">
        <f t="shared" si="57"/>
        <v>3.1572576199239073</v>
      </c>
      <c r="K286">
        <f>AVERAGE($D$2:$D$403)</f>
        <v>13.910463615920403</v>
      </c>
      <c r="L286">
        <f t="shared" si="58"/>
        <v>8.2088760321324905</v>
      </c>
      <c r="M286">
        <f t="shared" si="59"/>
        <v>9.9682756785675757</v>
      </c>
    </row>
    <row r="287" spans="1:13" x14ac:dyDescent="0.3">
      <c r="A287" s="3">
        <v>3007002</v>
      </c>
      <c r="B287" s="3">
        <v>20</v>
      </c>
      <c r="C287" s="3">
        <v>21.35859</v>
      </c>
      <c r="D287" s="3">
        <v>32.785919999999997</v>
      </c>
      <c r="E287" s="3">
        <v>16</v>
      </c>
      <c r="F287" s="3">
        <v>19</v>
      </c>
      <c r="G287" s="3">
        <v>18.04</v>
      </c>
      <c r="H287">
        <f t="shared" si="55"/>
        <v>25.569608056465103</v>
      </c>
      <c r="I287">
        <f t="shared" si="56"/>
        <v>7.2163119435348939</v>
      </c>
      <c r="J287">
        <f t="shared" si="57"/>
        <v>7.2163119435348939</v>
      </c>
      <c r="K287">
        <f>AVERAGE($D$2:$D$403)</f>
        <v>13.910463615920403</v>
      </c>
      <c r="L287">
        <f t="shared" si="58"/>
        <v>356.28285370729111</v>
      </c>
      <c r="M287">
        <f t="shared" si="59"/>
        <v>52.075158066404356</v>
      </c>
    </row>
    <row r="288" spans="1:13" x14ac:dyDescent="0.3">
      <c r="A288" s="3">
        <v>3007002</v>
      </c>
      <c r="B288" s="3">
        <v>37</v>
      </c>
      <c r="C288" s="3">
        <v>16.042819999999999</v>
      </c>
      <c r="D288" s="3">
        <v>18.461970000000001</v>
      </c>
      <c r="E288" s="3">
        <v>16</v>
      </c>
      <c r="F288" s="3">
        <v>19</v>
      </c>
      <c r="G288" s="3">
        <v>18.04</v>
      </c>
      <c r="H288">
        <f t="shared" si="55"/>
        <v>19.205791183800965</v>
      </c>
      <c r="I288">
        <f t="shared" si="56"/>
        <v>-0.74382118380096429</v>
      </c>
      <c r="J288">
        <f t="shared" si="57"/>
        <v>0.74382118380096429</v>
      </c>
      <c r="K288">
        <f>AVERAGE($D$2:$D$403)</f>
        <v>13.910463615920403</v>
      </c>
      <c r="L288">
        <f t="shared" si="58"/>
        <v>20.716210364317337</v>
      </c>
      <c r="M288">
        <f t="shared" si="59"/>
        <v>0.55326995347106789</v>
      </c>
    </row>
    <row r="289" spans="1:13" x14ac:dyDescent="0.3">
      <c r="A289" s="3">
        <v>3007002</v>
      </c>
      <c r="B289" s="3">
        <v>17</v>
      </c>
      <c r="C289" s="3">
        <v>15.119719999999999</v>
      </c>
      <c r="D289" s="3">
        <v>17.252400000000002</v>
      </c>
      <c r="E289" s="3">
        <v>16</v>
      </c>
      <c r="F289" s="3">
        <v>19</v>
      </c>
      <c r="G289" s="3">
        <v>18.04</v>
      </c>
      <c r="H289">
        <f t="shared" si="55"/>
        <v>18.100694583467192</v>
      </c>
      <c r="I289">
        <f t="shared" si="56"/>
        <v>-0.84829458346719022</v>
      </c>
      <c r="J289">
        <f t="shared" si="57"/>
        <v>0.84829458346719022</v>
      </c>
      <c r="K289">
        <f>AVERAGE($D$2:$D$403)</f>
        <v>13.910463615920403</v>
      </c>
      <c r="L289">
        <f t="shared" si="58"/>
        <v>11.168538795235024</v>
      </c>
      <c r="M289">
        <f t="shared" si="59"/>
        <v>0.71960370033977372</v>
      </c>
    </row>
    <row r="290" spans="1:13" x14ac:dyDescent="0.3">
      <c r="A290" s="3">
        <v>3007002</v>
      </c>
      <c r="B290" s="3">
        <v>36</v>
      </c>
      <c r="C290" s="3">
        <v>9.7084510000000002</v>
      </c>
      <c r="D290" s="3">
        <v>7.0028180000000004</v>
      </c>
      <c r="E290" s="3">
        <v>16</v>
      </c>
      <c r="F290" s="3">
        <v>19</v>
      </c>
      <c r="G290" s="3">
        <v>18.04</v>
      </c>
      <c r="H290">
        <f t="shared" si="55"/>
        <v>11.622550313733102</v>
      </c>
      <c r="I290">
        <f t="shared" si="56"/>
        <v>-4.6197323137331017</v>
      </c>
      <c r="J290">
        <f t="shared" si="57"/>
        <v>4.6197323137331017</v>
      </c>
      <c r="K290">
        <f>AVERAGE($D$2:$D$403)</f>
        <v>13.910463615920403</v>
      </c>
      <c r="L290">
        <f t="shared" si="58"/>
        <v>47.715567955144351</v>
      </c>
      <c r="M290">
        <f t="shared" si="59"/>
        <v>21.341926650549798</v>
      </c>
    </row>
    <row r="291" spans="1:13" x14ac:dyDescent="0.3">
      <c r="A291" s="3">
        <v>3007002</v>
      </c>
      <c r="B291" s="3">
        <v>30</v>
      </c>
      <c r="C291" s="3">
        <v>10.886200000000001</v>
      </c>
      <c r="D291" s="3">
        <v>12.50958</v>
      </c>
      <c r="E291" s="3">
        <v>16</v>
      </c>
      <c r="F291" s="3">
        <v>19</v>
      </c>
      <c r="G291" s="3">
        <v>18.04</v>
      </c>
      <c r="H291">
        <f t="shared" si="55"/>
        <v>13.032502015549268</v>
      </c>
      <c r="I291">
        <f t="shared" si="56"/>
        <v>-0.52292201554926798</v>
      </c>
      <c r="J291">
        <f t="shared" si="57"/>
        <v>0.52292201554926798</v>
      </c>
      <c r="K291">
        <f>AVERAGE($D$2:$D$403)</f>
        <v>13.910463615920403</v>
      </c>
      <c r="L291">
        <f t="shared" si="58"/>
        <v>1.9624749053542232</v>
      </c>
      <c r="M291">
        <f t="shared" si="59"/>
        <v>0.27344743434610885</v>
      </c>
    </row>
    <row r="292" spans="1:13" x14ac:dyDescent="0.3">
      <c r="A292" s="3">
        <v>3007002</v>
      </c>
      <c r="B292" s="3">
        <v>32</v>
      </c>
      <c r="C292" s="3">
        <v>8.2442259999999994</v>
      </c>
      <c r="D292" s="3">
        <v>9.549296</v>
      </c>
      <c r="E292" s="3">
        <v>16</v>
      </c>
      <c r="F292" s="3">
        <v>19</v>
      </c>
      <c r="G292" s="3">
        <v>18.04</v>
      </c>
      <c r="H292">
        <f t="shared" si="55"/>
        <v>9.8696415610262225</v>
      </c>
      <c r="I292">
        <f t="shared" si="56"/>
        <v>-0.32034556102622247</v>
      </c>
      <c r="J292">
        <f t="shared" si="57"/>
        <v>0.32034556102622247</v>
      </c>
      <c r="K292">
        <f>AVERAGE($D$2:$D$403)</f>
        <v>13.910463615920403</v>
      </c>
      <c r="L292">
        <f t="shared" si="58"/>
        <v>19.01978297415285</v>
      </c>
      <c r="M292">
        <f t="shared" si="59"/>
        <v>0.10262127846920523</v>
      </c>
    </row>
    <row r="293" spans="1:13" x14ac:dyDescent="0.3">
      <c r="A293" s="3">
        <v>3007002</v>
      </c>
      <c r="B293" s="3">
        <v>33</v>
      </c>
      <c r="C293" s="3">
        <v>9.99</v>
      </c>
      <c r="D293" s="3">
        <v>11.777469999999999</v>
      </c>
      <c r="E293" s="3">
        <v>16</v>
      </c>
      <c r="F293" s="3">
        <v>19</v>
      </c>
      <c r="G293" s="3">
        <v>18.04</v>
      </c>
      <c r="H293">
        <f t="shared" si="55"/>
        <v>11.959608966888094</v>
      </c>
      <c r="I293">
        <f t="shared" si="56"/>
        <v>-0.18213896688809506</v>
      </c>
      <c r="J293">
        <f t="shared" si="57"/>
        <v>0.18213896688809506</v>
      </c>
      <c r="K293">
        <f>AVERAGE($D$2:$D$403)</f>
        <v>13.910463615920403</v>
      </c>
      <c r="L293">
        <f t="shared" si="58"/>
        <v>4.5496617655571976</v>
      </c>
      <c r="M293">
        <f t="shared" si="59"/>
        <v>3.3174603259062588E-2</v>
      </c>
    </row>
    <row r="294" spans="1:13" x14ac:dyDescent="0.3">
      <c r="A294" s="3">
        <v>3007002</v>
      </c>
      <c r="B294" s="3">
        <v>34</v>
      </c>
      <c r="C294" s="3">
        <v>12.31859</v>
      </c>
      <c r="D294" s="3">
        <v>14.0693</v>
      </c>
      <c r="E294" s="3">
        <v>16</v>
      </c>
      <c r="F294" s="3">
        <v>19</v>
      </c>
      <c r="G294" s="3">
        <v>18.04</v>
      </c>
      <c r="H294">
        <f t="shared" si="55"/>
        <v>14.747299241583384</v>
      </c>
      <c r="I294">
        <f t="shared" si="56"/>
        <v>-0.6779992415833842</v>
      </c>
      <c r="J294">
        <f t="shared" si="57"/>
        <v>0.6779992415833842</v>
      </c>
      <c r="K294">
        <f>AVERAGE($D$2:$D$403)</f>
        <v>13.910463615920403</v>
      </c>
      <c r="L294">
        <f t="shared" si="58"/>
        <v>2.5228996907481396E-2</v>
      </c>
      <c r="M294">
        <f t="shared" si="59"/>
        <v>0.45968297158764415</v>
      </c>
    </row>
    <row r="295" spans="1:13" x14ac:dyDescent="0.3">
      <c r="A295" s="3">
        <v>3007002</v>
      </c>
      <c r="B295" s="3">
        <v>3</v>
      </c>
      <c r="C295" s="3">
        <v>13.01887</v>
      </c>
      <c r="D295" s="3">
        <v>14.51493</v>
      </c>
      <c r="E295" s="3">
        <v>16</v>
      </c>
      <c r="F295" s="3">
        <v>19</v>
      </c>
      <c r="G295" s="3">
        <v>18.04</v>
      </c>
      <c r="H295">
        <f t="shared" si="55"/>
        <v>15.585645084159198</v>
      </c>
      <c r="I295">
        <f t="shared" si="56"/>
        <v>-1.0707150841591986</v>
      </c>
      <c r="J295">
        <f t="shared" si="57"/>
        <v>1.0707150841591986</v>
      </c>
      <c r="K295">
        <f>AVERAGE($D$2:$D$403)</f>
        <v>13.910463615920403</v>
      </c>
      <c r="L295">
        <f t="shared" si="58"/>
        <v>0.36537960948226283</v>
      </c>
      <c r="M295">
        <f t="shared" si="59"/>
        <v>1.1464307914460397</v>
      </c>
    </row>
    <row r="296" spans="1:13" x14ac:dyDescent="0.3">
      <c r="A296" s="3">
        <v>3007002</v>
      </c>
      <c r="B296" s="3">
        <v>29</v>
      </c>
      <c r="C296" s="3">
        <v>4.1698589999999998</v>
      </c>
      <c r="D296" s="3">
        <v>6.6208460000000002</v>
      </c>
      <c r="E296" s="3">
        <v>16</v>
      </c>
      <c r="F296" s="3">
        <v>19</v>
      </c>
      <c r="G296" s="3">
        <v>18.04</v>
      </c>
      <c r="H296">
        <f t="shared" si="55"/>
        <v>4.9919802889948963</v>
      </c>
      <c r="I296">
        <f t="shared" si="56"/>
        <v>1.6288657110051039</v>
      </c>
      <c r="J296">
        <f t="shared" si="57"/>
        <v>1.6288657110051039</v>
      </c>
      <c r="K296">
        <f>AVERAGE($D$2:$D$403)</f>
        <v>13.910463615920403</v>
      </c>
      <c r="L296">
        <f t="shared" si="58"/>
        <v>53.138524986337053</v>
      </c>
      <c r="M296">
        <f t="shared" si="59"/>
        <v>2.6532035044881628</v>
      </c>
    </row>
    <row r="297" spans="1:13" x14ac:dyDescent="0.3">
      <c r="A297" s="3">
        <v>3007002</v>
      </c>
      <c r="B297" s="3">
        <v>2</v>
      </c>
      <c r="C297" s="3">
        <v>21.772400000000001</v>
      </c>
      <c r="D297" s="3">
        <v>23.68225</v>
      </c>
      <c r="E297" s="3">
        <v>16</v>
      </c>
      <c r="F297" s="3">
        <v>19</v>
      </c>
      <c r="G297" s="3">
        <v>18.04</v>
      </c>
      <c r="H297">
        <f t="shared" si="55"/>
        <v>26.065004031098535</v>
      </c>
      <c r="I297">
        <f t="shared" si="56"/>
        <v>-2.3827540310985356</v>
      </c>
      <c r="J297">
        <f t="shared" si="57"/>
        <v>2.3827540310985356</v>
      </c>
      <c r="K297">
        <f>AVERAGE($D$2:$D$403)</f>
        <v>13.910463615920403</v>
      </c>
      <c r="L297">
        <f t="shared" si="58"/>
        <v>95.487809136083413</v>
      </c>
      <c r="M297">
        <f t="shared" si="59"/>
        <v>5.6775167727163209</v>
      </c>
    </row>
    <row r="298" spans="1:13" x14ac:dyDescent="0.3">
      <c r="A298" s="3">
        <v>3007002</v>
      </c>
      <c r="B298" s="3">
        <v>38</v>
      </c>
      <c r="C298" s="3">
        <v>17.82535</v>
      </c>
      <c r="D298" s="3">
        <v>19.257750000000001</v>
      </c>
      <c r="E298" s="3">
        <v>16</v>
      </c>
      <c r="F298" s="3">
        <v>19</v>
      </c>
      <c r="G298" s="3">
        <v>18.04</v>
      </c>
      <c r="H298">
        <f t="shared" si="55"/>
        <v>21.339761331122993</v>
      </c>
      <c r="I298">
        <f t="shared" si="56"/>
        <v>-2.0820113311229917</v>
      </c>
      <c r="J298">
        <f t="shared" si="57"/>
        <v>2.0820113311229917</v>
      </c>
      <c r="K298">
        <f>AVERAGE($D$2:$D$403)</f>
        <v>13.910463615920403</v>
      </c>
      <c r="L298">
        <f t="shared" si="58"/>
        <v>28.593471673363069</v>
      </c>
      <c r="M298">
        <f t="shared" si="59"/>
        <v>4.3347711829245323</v>
      </c>
    </row>
    <row r="299" spans="1:13" x14ac:dyDescent="0.3">
      <c r="A299" s="3">
        <v>3007002</v>
      </c>
      <c r="B299" s="3">
        <v>43</v>
      </c>
      <c r="C299" s="3">
        <v>6.4616910000000001</v>
      </c>
      <c r="D299" s="3">
        <v>6.1752120000000001</v>
      </c>
      <c r="E299" s="3">
        <v>16</v>
      </c>
      <c r="F299" s="3">
        <v>19</v>
      </c>
      <c r="G299" s="3">
        <v>18.04</v>
      </c>
      <c r="H299">
        <f t="shared" si="55"/>
        <v>7.7356654279139239</v>
      </c>
      <c r="I299">
        <f t="shared" si="56"/>
        <v>-1.5604534279139237</v>
      </c>
      <c r="J299">
        <f t="shared" si="57"/>
        <v>1.5604534279139237</v>
      </c>
      <c r="K299">
        <f>AVERAGE($D$2:$D$403)</f>
        <v>13.910463615920403</v>
      </c>
      <c r="L299">
        <f t="shared" si="58"/>
        <v>59.8341175615992</v>
      </c>
      <c r="M299">
        <f t="shared" si="59"/>
        <v>2.4350149006883153</v>
      </c>
    </row>
    <row r="300" spans="1:13" x14ac:dyDescent="0.3">
      <c r="A300" s="3">
        <v>3007002</v>
      </c>
      <c r="B300" s="3">
        <v>4</v>
      </c>
      <c r="C300" s="3">
        <v>17.125070000000001</v>
      </c>
      <c r="D300" s="3">
        <v>19.194089999999999</v>
      </c>
      <c r="E300" s="3">
        <v>16</v>
      </c>
      <c r="F300" s="3">
        <v>19</v>
      </c>
      <c r="G300" s="3">
        <v>18.04</v>
      </c>
      <c r="H300">
        <f t="shared" si="55"/>
        <v>20.501415488547178</v>
      </c>
      <c r="I300">
        <f t="shared" si="56"/>
        <v>-1.3073254885471783</v>
      </c>
      <c r="J300">
        <f t="shared" si="57"/>
        <v>1.3073254885471783</v>
      </c>
      <c r="K300">
        <f>AVERAGE($D$2:$D$403)</f>
        <v>13.910463615920403</v>
      </c>
      <c r="L300">
        <f t="shared" si="58"/>
        <v>27.916707766542032</v>
      </c>
      <c r="M300">
        <f t="shared" si="59"/>
        <v>1.7090999330051184</v>
      </c>
    </row>
    <row r="301" spans="1:13" x14ac:dyDescent="0.3">
      <c r="A301" s="3">
        <v>3007002</v>
      </c>
      <c r="B301" s="3">
        <v>28</v>
      </c>
      <c r="C301" s="3">
        <v>10.185919999999999</v>
      </c>
      <c r="D301" s="3">
        <v>10.59972</v>
      </c>
      <c r="E301" s="3">
        <v>16</v>
      </c>
      <c r="F301" s="3">
        <v>19</v>
      </c>
      <c r="G301" s="3">
        <v>18.04</v>
      </c>
      <c r="H301">
        <f t="shared" si="55"/>
        <v>12.19415617297345</v>
      </c>
      <c r="I301">
        <f t="shared" si="56"/>
        <v>-1.5944361729734506</v>
      </c>
      <c r="J301">
        <f t="shared" si="57"/>
        <v>1.5944361729734506</v>
      </c>
      <c r="K301">
        <f>AVERAGE($D$2:$D$403)</f>
        <v>13.910463615920403</v>
      </c>
      <c r="L301">
        <f t="shared" si="58"/>
        <v>10.961023290357705</v>
      </c>
      <c r="M301">
        <f t="shared" si="59"/>
        <v>2.5422267096862234</v>
      </c>
    </row>
    <row r="302" spans="1:13" x14ac:dyDescent="0.3">
      <c r="A302" s="3">
        <v>3007002</v>
      </c>
      <c r="B302" s="3">
        <v>41</v>
      </c>
      <c r="C302" s="3">
        <v>7.4802819999999999</v>
      </c>
      <c r="D302" s="3">
        <v>11.363659999999999</v>
      </c>
      <c r="E302" s="3">
        <v>16</v>
      </c>
      <c r="F302" s="3">
        <v>19</v>
      </c>
      <c r="G302" s="3">
        <v>18.04</v>
      </c>
      <c r="H302">
        <f t="shared" si="55"/>
        <v>8.955079848053213</v>
      </c>
      <c r="I302">
        <f t="shared" si="56"/>
        <v>2.4085801519467864</v>
      </c>
      <c r="J302">
        <f t="shared" si="57"/>
        <v>2.4085801519467864</v>
      </c>
      <c r="K302">
        <f>AVERAGE($D$2:$D$403)</f>
        <v>13.910463615920403</v>
      </c>
      <c r="L302">
        <f t="shared" si="58"/>
        <v>6.4862086580652409</v>
      </c>
      <c r="M302">
        <f t="shared" si="59"/>
        <v>5.8012583483520048</v>
      </c>
    </row>
    <row r="303" spans="1:13" x14ac:dyDescent="0.3">
      <c r="A303" s="3">
        <v>3007002</v>
      </c>
      <c r="B303" s="3">
        <v>42</v>
      </c>
      <c r="C303" s="3">
        <v>13.01887</v>
      </c>
      <c r="D303" s="3">
        <v>16.074649999999998</v>
      </c>
      <c r="E303" s="3">
        <v>16</v>
      </c>
      <c r="F303" s="3">
        <v>19</v>
      </c>
      <c r="G303" s="3">
        <v>18.04</v>
      </c>
      <c r="H303">
        <f t="shared" si="55"/>
        <v>15.585645084159198</v>
      </c>
      <c r="I303">
        <f t="shared" si="56"/>
        <v>0.48900491584080008</v>
      </c>
      <c r="J303">
        <f t="shared" si="57"/>
        <v>0.48900491584080008</v>
      </c>
      <c r="K303">
        <f>AVERAGE($D$2:$D$403)</f>
        <v>13.910463615920403</v>
      </c>
      <c r="L303">
        <f t="shared" si="58"/>
        <v>4.6837027050355147</v>
      </c>
      <c r="M303">
        <f t="shared" si="59"/>
        <v>0.23912580771646796</v>
      </c>
    </row>
    <row r="304" spans="1:13" x14ac:dyDescent="0.3">
      <c r="A304" s="3">
        <v>3007002</v>
      </c>
      <c r="B304" s="3">
        <v>35</v>
      </c>
      <c r="C304" s="3">
        <v>17.50704</v>
      </c>
      <c r="D304" s="3">
        <v>19.480560000000001</v>
      </c>
      <c r="E304" s="3">
        <v>16</v>
      </c>
      <c r="F304" s="3">
        <v>19</v>
      </c>
      <c r="G304" s="3">
        <v>18.04</v>
      </c>
      <c r="H304">
        <f t="shared" si="55"/>
        <v>20.958693950717571</v>
      </c>
      <c r="I304">
        <f t="shared" si="56"/>
        <v>-1.4781339507175701</v>
      </c>
      <c r="J304">
        <f t="shared" si="57"/>
        <v>1.4781339507175701</v>
      </c>
      <c r="K304">
        <f>AVERAGE($D$2:$D$403)</f>
        <v>13.910463615920403</v>
      </c>
      <c r="L304">
        <f t="shared" si="58"/>
        <v>31.025973727936609</v>
      </c>
      <c r="M304">
        <f t="shared" si="59"/>
        <v>2.1848799762639319</v>
      </c>
    </row>
    <row r="305" spans="1:13" x14ac:dyDescent="0.3">
      <c r="A305" s="3">
        <v>3007002</v>
      </c>
      <c r="B305" s="3">
        <v>57</v>
      </c>
      <c r="C305" s="3">
        <v>5.7295780000000001</v>
      </c>
      <c r="D305" s="3">
        <v>6.4298599999999997</v>
      </c>
      <c r="E305" s="3">
        <v>16</v>
      </c>
      <c r="F305" s="3">
        <v>19</v>
      </c>
      <c r="G305" s="3">
        <v>18.04</v>
      </c>
      <c r="H305">
        <f t="shared" si="55"/>
        <v>6.8592104529814568</v>
      </c>
      <c r="I305">
        <f t="shared" si="56"/>
        <v>-0.42935045298145713</v>
      </c>
      <c r="J305">
        <f t="shared" si="57"/>
        <v>0.42935045298145713</v>
      </c>
      <c r="K305">
        <f>AVERAGE($D$2:$D$403)</f>
        <v>13.910463615920403</v>
      </c>
      <c r="L305">
        <f t="shared" si="58"/>
        <v>55.95943045852141</v>
      </c>
      <c r="M305">
        <f t="shared" si="59"/>
        <v>0.18434181147538242</v>
      </c>
    </row>
    <row r="306" spans="1:13" x14ac:dyDescent="0.3">
      <c r="A306" s="3">
        <v>3007002</v>
      </c>
      <c r="B306" s="3">
        <v>47</v>
      </c>
      <c r="C306" s="3">
        <v>9.4538039999999999</v>
      </c>
      <c r="D306" s="3">
        <v>9.6447900000000004</v>
      </c>
      <c r="E306" s="3">
        <v>16</v>
      </c>
      <c r="F306" s="3">
        <v>19</v>
      </c>
      <c r="G306" s="3">
        <v>18.04</v>
      </c>
      <c r="H306">
        <f t="shared" si="55"/>
        <v>11.317697606566821</v>
      </c>
      <c r="I306">
        <f t="shared" si="56"/>
        <v>-1.6729076065668202</v>
      </c>
      <c r="J306">
        <f t="shared" si="57"/>
        <v>1.6729076065668202</v>
      </c>
      <c r="K306">
        <f>AVERAGE($D$2:$D$403)</f>
        <v>13.910463615920403</v>
      </c>
      <c r="L306">
        <f t="shared" si="58"/>
        <v>18.19597139755944</v>
      </c>
      <c r="M306">
        <f t="shared" si="59"/>
        <v>2.798619860109127</v>
      </c>
    </row>
    <row r="307" spans="1:13" x14ac:dyDescent="0.3">
      <c r="A307" s="3">
        <v>3007002</v>
      </c>
      <c r="B307" s="3">
        <v>61</v>
      </c>
      <c r="C307" s="3">
        <v>17.50704</v>
      </c>
      <c r="D307" s="3">
        <v>18.907609999999998</v>
      </c>
      <c r="E307" s="3">
        <v>16</v>
      </c>
      <c r="F307" s="3">
        <v>19</v>
      </c>
      <c r="G307" s="3">
        <v>18.04</v>
      </c>
      <c r="H307">
        <f t="shared" si="55"/>
        <v>20.958693950717571</v>
      </c>
      <c r="I307">
        <f t="shared" si="56"/>
        <v>-2.0510839507175724</v>
      </c>
      <c r="J307">
        <f t="shared" si="57"/>
        <v>2.0510839507175724</v>
      </c>
      <c r="K307">
        <f>AVERAGE($D$2:$D$403)</f>
        <v>13.910463615920403</v>
      </c>
      <c r="L307">
        <f t="shared" si="58"/>
        <v>24.971471983919777</v>
      </c>
      <c r="M307">
        <f t="shared" si="59"/>
        <v>4.2069453728912052</v>
      </c>
    </row>
    <row r="308" spans="1:13" x14ac:dyDescent="0.3">
      <c r="A308" s="3">
        <v>3007002</v>
      </c>
      <c r="B308" s="3">
        <v>5</v>
      </c>
      <c r="C308" s="3">
        <v>10.376899999999999</v>
      </c>
      <c r="D308" s="3">
        <v>11.93662</v>
      </c>
      <c r="E308" s="3">
        <v>16</v>
      </c>
      <c r="F308" s="3">
        <v>19</v>
      </c>
      <c r="G308" s="3">
        <v>18.04</v>
      </c>
      <c r="H308">
        <f t="shared" si="55"/>
        <v>12.422789418268374</v>
      </c>
      <c r="I308">
        <f t="shared" si="56"/>
        <v>-0.4861694182683749</v>
      </c>
      <c r="J308">
        <f t="shared" si="57"/>
        <v>0.4861694182683749</v>
      </c>
      <c r="K308">
        <f>AVERAGE($D$2:$D$403)</f>
        <v>13.910463615920403</v>
      </c>
      <c r="L308">
        <f t="shared" si="58"/>
        <v>3.896058620109732</v>
      </c>
      <c r="M308">
        <f t="shared" si="59"/>
        <v>0.23636070325941005</v>
      </c>
    </row>
    <row r="309" spans="1:13" x14ac:dyDescent="0.3">
      <c r="A309" s="3">
        <v>3007002</v>
      </c>
      <c r="B309" s="3">
        <v>50</v>
      </c>
      <c r="C309" s="3">
        <v>8.817183</v>
      </c>
      <c r="D309" s="3">
        <v>9.4856350000000003</v>
      </c>
      <c r="E309" s="3">
        <v>16</v>
      </c>
      <c r="F309" s="3">
        <v>19</v>
      </c>
      <c r="G309" s="3">
        <v>18.04</v>
      </c>
      <c r="H309">
        <f t="shared" si="55"/>
        <v>10.555561648597925</v>
      </c>
      <c r="I309">
        <f t="shared" si="56"/>
        <v>-1.0699266485979244</v>
      </c>
      <c r="J309">
        <f t="shared" si="57"/>
        <v>1.0699266485979244</v>
      </c>
      <c r="K309">
        <f>AVERAGE($D$2:$D$403)</f>
        <v>13.910463615920403</v>
      </c>
      <c r="L309">
        <f t="shared" si="58"/>
        <v>19.579108280268063</v>
      </c>
      <c r="M309">
        <f t="shared" si="59"/>
        <v>1.1447430333799864</v>
      </c>
    </row>
    <row r="310" spans="1:13" x14ac:dyDescent="0.3">
      <c r="A310" s="3">
        <v>3007002</v>
      </c>
      <c r="B310" s="3">
        <v>51</v>
      </c>
      <c r="C310" s="3">
        <v>14.16479</v>
      </c>
      <c r="D310" s="3">
        <v>14.642250000000001</v>
      </c>
      <c r="E310" s="3">
        <v>16</v>
      </c>
      <c r="F310" s="3">
        <v>19</v>
      </c>
      <c r="G310" s="3">
        <v>18.04</v>
      </c>
      <c r="H310">
        <f t="shared" si="55"/>
        <v>16.957492442250931</v>
      </c>
      <c r="I310">
        <f t="shared" si="56"/>
        <v>-2.3152424422509306</v>
      </c>
      <c r="J310">
        <f t="shared" si="57"/>
        <v>2.3152424422509306</v>
      </c>
      <c r="K310">
        <f>AVERAGE($D$2:$D$403)</f>
        <v>13.910463615920403</v>
      </c>
      <c r="L310">
        <f t="shared" si="58"/>
        <v>0.5355113119242928</v>
      </c>
      <c r="M310">
        <f t="shared" si="59"/>
        <v>5.3603475664000539</v>
      </c>
    </row>
    <row r="311" spans="1:13" x14ac:dyDescent="0.3">
      <c r="A311" s="3">
        <v>3007002</v>
      </c>
      <c r="B311" s="3">
        <v>70</v>
      </c>
      <c r="C311" s="3">
        <v>24.50986</v>
      </c>
      <c r="D311" s="3">
        <v>26.196899999999999</v>
      </c>
      <c r="E311" s="3">
        <v>16</v>
      </c>
      <c r="F311" s="3">
        <v>19</v>
      </c>
      <c r="G311" s="3">
        <v>18.04</v>
      </c>
      <c r="H311">
        <f t="shared" si="55"/>
        <v>29.34217631963682</v>
      </c>
      <c r="I311">
        <f t="shared" si="56"/>
        <v>-3.145276319636821</v>
      </c>
      <c r="J311">
        <f t="shared" si="57"/>
        <v>3.145276319636821</v>
      </c>
      <c r="K311">
        <f>AVERAGE($D$2:$D$403)</f>
        <v>13.910463615920403</v>
      </c>
      <c r="L311">
        <f t="shared" si="58"/>
        <v>150.9565190200349</v>
      </c>
      <c r="M311">
        <f t="shared" si="59"/>
        <v>9.8927631268681449</v>
      </c>
    </row>
    <row r="312" spans="1:13" x14ac:dyDescent="0.3">
      <c r="A312" s="3">
        <v>3007002</v>
      </c>
      <c r="B312" s="3">
        <v>58</v>
      </c>
      <c r="C312" s="3">
        <v>10.59972</v>
      </c>
      <c r="D312" s="3">
        <v>13.528169999999999</v>
      </c>
      <c r="E312" s="3">
        <v>16</v>
      </c>
      <c r="F312" s="3">
        <v>19</v>
      </c>
      <c r="G312" s="3">
        <v>18.04</v>
      </c>
      <c r="H312">
        <f t="shared" si="55"/>
        <v>12.689540176026332</v>
      </c>
      <c r="I312">
        <f t="shared" si="56"/>
        <v>0.83862982397366714</v>
      </c>
      <c r="J312">
        <f t="shared" si="57"/>
        <v>0.83862982397366714</v>
      </c>
      <c r="K312">
        <f>AVERAGE($D$2:$D$403)</f>
        <v>13.910463615920403</v>
      </c>
      <c r="L312">
        <f t="shared" si="58"/>
        <v>0.14614840877349686</v>
      </c>
      <c r="M312">
        <f t="shared" si="59"/>
        <v>0.70329998165810392</v>
      </c>
    </row>
    <row r="313" spans="1:13" x14ac:dyDescent="0.3">
      <c r="A313" s="3">
        <v>3007002</v>
      </c>
      <c r="B313" s="3">
        <v>52</v>
      </c>
      <c r="C313" s="3">
        <v>17.379719999999999</v>
      </c>
      <c r="D313" s="3">
        <v>18.461970000000001</v>
      </c>
      <c r="E313" s="3">
        <v>16</v>
      </c>
      <c r="F313" s="3">
        <v>19</v>
      </c>
      <c r="G313" s="3">
        <v>18.04</v>
      </c>
      <c r="H313">
        <f t="shared" si="55"/>
        <v>20.806271787187622</v>
      </c>
      <c r="I313">
        <f t="shared" si="56"/>
        <v>-2.3443017871876215</v>
      </c>
      <c r="J313">
        <f t="shared" si="57"/>
        <v>2.3443017871876215</v>
      </c>
      <c r="K313">
        <f>AVERAGE($D$2:$D$403)</f>
        <v>13.910463615920403</v>
      </c>
      <c r="L313">
        <f t="shared" si="58"/>
        <v>20.716210364317337</v>
      </c>
      <c r="M313">
        <f t="shared" si="59"/>
        <v>5.4957508694110766</v>
      </c>
    </row>
    <row r="314" spans="1:13" x14ac:dyDescent="0.3">
      <c r="A314" s="3">
        <v>3007002</v>
      </c>
      <c r="B314" s="3">
        <v>56</v>
      </c>
      <c r="C314" s="3">
        <v>5.6022540000000003</v>
      </c>
      <c r="D314" s="3">
        <v>5.7295780000000001</v>
      </c>
      <c r="E314" s="3">
        <v>16</v>
      </c>
      <c r="F314" s="3">
        <v>19</v>
      </c>
      <c r="G314" s="3">
        <v>18.04</v>
      </c>
      <c r="H314">
        <f t="shared" si="55"/>
        <v>6.7067835008192889</v>
      </c>
      <c r="I314">
        <f t="shared" si="56"/>
        <v>-0.97720550081928881</v>
      </c>
      <c r="J314">
        <f t="shared" si="57"/>
        <v>0.97720550081928881</v>
      </c>
      <c r="K314">
        <f>AVERAGE($D$2:$D$403)</f>
        <v>13.910463615920403</v>
      </c>
      <c r="L314">
        <f t="shared" si="58"/>
        <v>66.926889460773339</v>
      </c>
      <c r="M314">
        <f t="shared" si="59"/>
        <v>0.95493059083147702</v>
      </c>
    </row>
    <row r="315" spans="1:13" x14ac:dyDescent="0.3">
      <c r="A315" s="3">
        <v>3007002</v>
      </c>
      <c r="B315" s="3">
        <v>55</v>
      </c>
      <c r="C315" s="3">
        <v>5.5385920000000004</v>
      </c>
      <c r="D315" s="3">
        <v>6.8436630000000003</v>
      </c>
      <c r="E315" s="3">
        <v>16</v>
      </c>
      <c r="F315" s="3">
        <v>19</v>
      </c>
      <c r="G315" s="3">
        <v>18.04</v>
      </c>
      <c r="H315">
        <f t="shared" si="55"/>
        <v>6.6305700247382049</v>
      </c>
      <c r="I315">
        <f t="shared" si="56"/>
        <v>0.21309297526179538</v>
      </c>
      <c r="J315">
        <f t="shared" si="57"/>
        <v>0.21309297526179538</v>
      </c>
      <c r="K315">
        <f>AVERAGE($D$2:$D$403)</f>
        <v>13.910463615920403</v>
      </c>
      <c r="L315">
        <f t="shared" si="58"/>
        <v>49.939670945172978</v>
      </c>
      <c r="M315">
        <f t="shared" si="59"/>
        <v>4.5408616105924136E-2</v>
      </c>
    </row>
    <row r="316" spans="1:13" x14ac:dyDescent="0.3">
      <c r="A316" s="3">
        <v>3007002</v>
      </c>
      <c r="B316" s="3">
        <v>54</v>
      </c>
      <c r="C316" s="3">
        <v>9.2628170000000001</v>
      </c>
      <c r="D316" s="3">
        <v>10.536060000000001</v>
      </c>
      <c r="E316" s="3">
        <v>16</v>
      </c>
      <c r="F316" s="3">
        <v>19</v>
      </c>
      <c r="G316" s="3">
        <v>18.04</v>
      </c>
      <c r="H316">
        <f t="shared" si="55"/>
        <v>11.089055981165513</v>
      </c>
      <c r="I316">
        <f t="shared" si="56"/>
        <v>-0.55299598116551252</v>
      </c>
      <c r="J316">
        <f t="shared" si="57"/>
        <v>0.55299598116551252</v>
      </c>
      <c r="K316">
        <f>AVERAGE($D$2:$D$403)</f>
        <v>13.910463615920403</v>
      </c>
      <c r="L316">
        <f t="shared" si="58"/>
        <v>11.386599763136683</v>
      </c>
      <c r="M316">
        <f t="shared" si="59"/>
        <v>0.30580455518520788</v>
      </c>
    </row>
    <row r="317" spans="1:13" x14ac:dyDescent="0.3">
      <c r="A317" s="3">
        <v>3007002</v>
      </c>
      <c r="B317" s="3">
        <v>53</v>
      </c>
      <c r="C317" s="3">
        <v>5.0292960000000004</v>
      </c>
      <c r="D317" s="3">
        <v>4.551831</v>
      </c>
      <c r="E317" s="3">
        <v>16</v>
      </c>
      <c r="F317" s="3">
        <v>19</v>
      </c>
      <c r="G317" s="3">
        <v>18.04</v>
      </c>
      <c r="H317">
        <f t="shared" si="55"/>
        <v>6.0208622160895322</v>
      </c>
      <c r="I317">
        <f t="shared" si="56"/>
        <v>-1.4690312160895322</v>
      </c>
      <c r="J317">
        <f t="shared" si="57"/>
        <v>1.4690312160895322</v>
      </c>
      <c r="K317">
        <f>AVERAGE($D$2:$D$403)</f>
        <v>13.910463615920403</v>
      </c>
      <c r="L317">
        <f t="shared" si="58"/>
        <v>87.58400443976916</v>
      </c>
      <c r="M317">
        <f t="shared" si="59"/>
        <v>2.1580527138454899</v>
      </c>
    </row>
    <row r="318" spans="1:13" x14ac:dyDescent="0.3">
      <c r="A318" s="3">
        <v>3007002</v>
      </c>
      <c r="B318" s="3">
        <v>71</v>
      </c>
      <c r="C318" s="3">
        <v>14.92873</v>
      </c>
      <c r="D318" s="3">
        <v>16.615780000000001</v>
      </c>
      <c r="E318" s="3">
        <v>16</v>
      </c>
      <c r="F318" s="3">
        <v>19</v>
      </c>
      <c r="G318" s="3">
        <v>18.04</v>
      </c>
      <c r="H318">
        <f t="shared" si="55"/>
        <v>17.872049366591721</v>
      </c>
      <c r="I318">
        <f t="shared" si="56"/>
        <v>-1.2562693665917202</v>
      </c>
      <c r="J318">
        <f t="shared" si="57"/>
        <v>1.2562693665917202</v>
      </c>
      <c r="K318">
        <f>AVERAGE($D$2:$D$403)</f>
        <v>13.910463615920403</v>
      </c>
      <c r="L318">
        <f t="shared" si="58"/>
        <v>7.3187367379695116</v>
      </c>
      <c r="M318">
        <f t="shared" si="59"/>
        <v>1.5782127214367618</v>
      </c>
    </row>
    <row r="319" spans="1:13" x14ac:dyDescent="0.3">
      <c r="A319" s="3">
        <v>3007002</v>
      </c>
      <c r="B319" s="3">
        <v>24</v>
      </c>
      <c r="C319" s="3">
        <v>11.363659999999999</v>
      </c>
      <c r="D319" s="3">
        <v>12.955209999999999</v>
      </c>
      <c r="E319" s="3">
        <v>16</v>
      </c>
      <c r="F319" s="3">
        <v>19</v>
      </c>
      <c r="G319" s="3">
        <v>18.04</v>
      </c>
      <c r="H319">
        <f t="shared" si="55"/>
        <v>13.604097100367122</v>
      </c>
      <c r="I319">
        <f t="shared" si="56"/>
        <v>-0.64888710036712283</v>
      </c>
      <c r="J319">
        <f t="shared" si="57"/>
        <v>0.64888710036712283</v>
      </c>
      <c r="K319">
        <f>AVERAGE($D$2:$D$403)</f>
        <v>13.910463615920403</v>
      </c>
      <c r="L319">
        <f t="shared" si="58"/>
        <v>0.91250947072900568</v>
      </c>
      <c r="M319">
        <f t="shared" si="59"/>
        <v>0.42105446902285254</v>
      </c>
    </row>
    <row r="320" spans="1:13" x14ac:dyDescent="0.3">
      <c r="A320" s="3">
        <v>3007002</v>
      </c>
      <c r="B320" s="3">
        <v>6</v>
      </c>
      <c r="C320" s="3">
        <v>5.0292960000000004</v>
      </c>
      <c r="D320" s="3">
        <v>5.3476059999999999</v>
      </c>
      <c r="E320" s="3">
        <v>16</v>
      </c>
      <c r="F320" s="3">
        <v>19</v>
      </c>
      <c r="G320" s="3">
        <v>18.04</v>
      </c>
      <c r="H320">
        <f t="shared" si="55"/>
        <v>6.0208622160895322</v>
      </c>
      <c r="I320">
        <f t="shared" si="56"/>
        <v>-0.67325621608953234</v>
      </c>
      <c r="J320">
        <f t="shared" si="57"/>
        <v>0.67325621608953234</v>
      </c>
      <c r="K320">
        <f>AVERAGE($D$2:$D$403)</f>
        <v>13.910463615920403</v>
      </c>
      <c r="L320">
        <f t="shared" si="58"/>
        <v>73.322530550526054</v>
      </c>
      <c r="M320">
        <f t="shared" si="59"/>
        <v>0.45327393250319509</v>
      </c>
    </row>
    <row r="321" spans="1:13" x14ac:dyDescent="0.3">
      <c r="A321" s="3">
        <v>3007002</v>
      </c>
      <c r="B321" s="3">
        <v>64</v>
      </c>
      <c r="C321" s="3">
        <v>15.024229999999999</v>
      </c>
      <c r="D321" s="3">
        <v>18.780280000000001</v>
      </c>
      <c r="E321" s="3">
        <v>16</v>
      </c>
      <c r="F321" s="3">
        <v>19</v>
      </c>
      <c r="G321" s="3">
        <v>18.04</v>
      </c>
      <c r="H321">
        <f t="shared" si="55"/>
        <v>17.986377960819731</v>
      </c>
      <c r="I321">
        <f t="shared" si="56"/>
        <v>0.79390203918027069</v>
      </c>
      <c r="J321">
        <f t="shared" si="57"/>
        <v>0.79390203918027069</v>
      </c>
      <c r="K321">
        <f>AVERAGE($D$2:$D$403)</f>
        <v>13.910463615920403</v>
      </c>
      <c r="L321">
        <f t="shared" si="58"/>
        <v>23.715111614650095</v>
      </c>
      <c r="M321">
        <f t="shared" si="59"/>
        <v>0.63028044781459203</v>
      </c>
    </row>
    <row r="322" spans="1:13" x14ac:dyDescent="0.3">
      <c r="A322" s="3">
        <v>3007002</v>
      </c>
      <c r="B322" s="3">
        <v>60</v>
      </c>
      <c r="C322" s="3">
        <v>9.5811270000000004</v>
      </c>
      <c r="D322" s="3">
        <v>12.09578</v>
      </c>
      <c r="E322" s="3">
        <v>16</v>
      </c>
      <c r="F322" s="3">
        <v>19</v>
      </c>
      <c r="G322" s="3">
        <v>18.04</v>
      </c>
      <c r="H322">
        <f t="shared" si="55"/>
        <v>11.470123361570934</v>
      </c>
      <c r="I322">
        <f t="shared" si="56"/>
        <v>0.62565663842906538</v>
      </c>
      <c r="J322">
        <f t="shared" si="57"/>
        <v>0.62565663842906538</v>
      </c>
      <c r="K322">
        <f>AVERAGE($D$2:$D$403)</f>
        <v>13.910463615920403</v>
      </c>
      <c r="L322">
        <f t="shared" si="58"/>
        <v>3.2930766258899493</v>
      </c>
      <c r="M322">
        <f t="shared" si="59"/>
        <v>0.39144622921035827</v>
      </c>
    </row>
    <row r="323" spans="1:13" x14ac:dyDescent="0.3">
      <c r="A323" s="3">
        <v>3007002</v>
      </c>
      <c r="B323" s="3">
        <v>63</v>
      </c>
      <c r="C323" s="3">
        <v>8.0850720000000003</v>
      </c>
      <c r="D323" s="3">
        <v>10.185919999999999</v>
      </c>
      <c r="E323" s="3">
        <v>16</v>
      </c>
      <c r="F323" s="3">
        <v>19</v>
      </c>
      <c r="G323" s="3">
        <v>18.04</v>
      </c>
      <c r="H323">
        <f t="shared" si="55"/>
        <v>9.6791090679815674</v>
      </c>
      <c r="I323">
        <f t="shared" si="56"/>
        <v>0.50681093201843197</v>
      </c>
      <c r="J323">
        <f t="shared" si="57"/>
        <v>0.50681093201843197</v>
      </c>
      <c r="K323">
        <f>AVERAGE($D$2:$D$403)</f>
        <v>13.910463615920403</v>
      </c>
      <c r="L323">
        <f t="shared" si="58"/>
        <v>13.872225146893433</v>
      </c>
      <c r="M323">
        <f t="shared" si="59"/>
        <v>0.25685732081339169</v>
      </c>
    </row>
    <row r="324" spans="1:13" x14ac:dyDescent="0.3">
      <c r="A324" s="3">
        <v>3007002</v>
      </c>
      <c r="B324" s="3">
        <v>48</v>
      </c>
      <c r="C324" s="3">
        <v>2.864789</v>
      </c>
      <c r="D324" s="3">
        <v>3.8197190000000001</v>
      </c>
      <c r="E324" s="3">
        <v>16</v>
      </c>
      <c r="F324" s="3">
        <v>19</v>
      </c>
      <c r="G324" s="3">
        <v>18.04</v>
      </c>
      <c r="H324">
        <f t="shared" si="55"/>
        <v>3.4296052264907284</v>
      </c>
      <c r="I324">
        <f t="shared" si="56"/>
        <v>0.39011377350927168</v>
      </c>
      <c r="J324">
        <f t="shared" si="57"/>
        <v>0.39011377350927168</v>
      </c>
      <c r="K324">
        <f>AVERAGE($D$2:$D$403)</f>
        <v>13.910463615920403</v>
      </c>
      <c r="L324">
        <f t="shared" si="58"/>
        <v>101.82312690372662</v>
      </c>
      <c r="M324">
        <f t="shared" si="59"/>
        <v>0.15218875628164333</v>
      </c>
    </row>
    <row r="325" spans="1:13" x14ac:dyDescent="0.3">
      <c r="A325" s="3">
        <v>3007002</v>
      </c>
      <c r="B325" s="3">
        <v>65</v>
      </c>
      <c r="C325" s="3">
        <v>7.0028180000000004</v>
      </c>
      <c r="D325" s="3">
        <v>8.5943670000000001</v>
      </c>
      <c r="E325" s="3">
        <v>16</v>
      </c>
      <c r="F325" s="3">
        <v>19</v>
      </c>
      <c r="G325" s="3">
        <v>18.04</v>
      </c>
      <c r="H325">
        <f t="shared" si="55"/>
        <v>8.383479974603139</v>
      </c>
      <c r="I325">
        <f t="shared" si="56"/>
        <v>0.21088702539686111</v>
      </c>
      <c r="J325">
        <f t="shared" si="57"/>
        <v>0.21088702539686111</v>
      </c>
      <c r="K325">
        <f>AVERAGE($D$2:$D$403)</f>
        <v>13.910463615920403</v>
      </c>
      <c r="L325">
        <f t="shared" si="58"/>
        <v>28.260883229800356</v>
      </c>
      <c r="M325">
        <f t="shared" si="59"/>
        <v>4.4473337480736341E-2</v>
      </c>
    </row>
    <row r="326" spans="1:13" x14ac:dyDescent="0.3">
      <c r="A326" s="3">
        <v>3007002</v>
      </c>
      <c r="B326" s="3">
        <v>66</v>
      </c>
      <c r="C326" s="3">
        <v>12.15944</v>
      </c>
      <c r="D326" s="3">
        <v>13.528169999999999</v>
      </c>
      <c r="E326" s="3">
        <v>16</v>
      </c>
      <c r="F326" s="3">
        <v>19</v>
      </c>
      <c r="G326" s="3">
        <v>18.04</v>
      </c>
      <c r="H326">
        <f t="shared" si="55"/>
        <v>14.556771537170947</v>
      </c>
      <c r="I326">
        <f t="shared" si="56"/>
        <v>-1.0286015371709478</v>
      </c>
      <c r="J326">
        <f t="shared" si="57"/>
        <v>1.0286015371709478</v>
      </c>
      <c r="K326">
        <f>AVERAGE($D$2:$D$403)</f>
        <v>13.910463615920403</v>
      </c>
      <c r="L326">
        <f t="shared" si="58"/>
        <v>0.14614840877349686</v>
      </c>
      <c r="M326">
        <f t="shared" si="59"/>
        <v>1.0580211222704368</v>
      </c>
    </row>
    <row r="327" spans="1:13" x14ac:dyDescent="0.3">
      <c r="A327" s="3">
        <v>3007002</v>
      </c>
      <c r="B327" s="3">
        <v>67</v>
      </c>
      <c r="C327" s="3">
        <v>19.0031</v>
      </c>
      <c r="D327" s="3">
        <v>20.49916</v>
      </c>
      <c r="E327" s="3">
        <v>16</v>
      </c>
      <c r="F327" s="3">
        <v>19</v>
      </c>
      <c r="G327" s="3">
        <v>18.04</v>
      </c>
      <c r="H327">
        <f t="shared" si="55"/>
        <v>22.749714230097211</v>
      </c>
      <c r="I327">
        <f t="shared" si="56"/>
        <v>-2.2505542300972117</v>
      </c>
      <c r="J327">
        <f t="shared" si="57"/>
        <v>2.2505542300972117</v>
      </c>
      <c r="K327">
        <f>AVERAGE($D$2:$D$403)</f>
        <v>13.910463615920403</v>
      </c>
      <c r="L327">
        <f t="shared" si="58"/>
        <v>43.410920041583559</v>
      </c>
      <c r="M327">
        <f t="shared" si="59"/>
        <v>5.0649943426084532</v>
      </c>
    </row>
    <row r="328" spans="1:13" x14ac:dyDescent="0.3">
      <c r="A328" s="3">
        <v>3007002</v>
      </c>
      <c r="B328" s="3">
        <v>68</v>
      </c>
      <c r="C328" s="3">
        <v>15.56535</v>
      </c>
      <c r="D328" s="3">
        <v>16.711269999999999</v>
      </c>
      <c r="E328" s="3">
        <v>16</v>
      </c>
      <c r="F328" s="3">
        <v>19</v>
      </c>
      <c r="G328" s="3">
        <v>18.04</v>
      </c>
      <c r="H328">
        <f t="shared" si="55"/>
        <v>18.634184127402563</v>
      </c>
      <c r="I328">
        <f t="shared" si="56"/>
        <v>-1.9229141274025636</v>
      </c>
      <c r="J328">
        <f t="shared" si="57"/>
        <v>1.9229141274025636</v>
      </c>
      <c r="K328">
        <f>AVERAGE($D$2:$D$403)</f>
        <v>13.910463615920403</v>
      </c>
      <c r="L328">
        <f t="shared" si="58"/>
        <v>7.8445164011010231</v>
      </c>
      <c r="M328">
        <f t="shared" si="59"/>
        <v>3.6975987413643625</v>
      </c>
    </row>
    <row r="329" spans="1:13" x14ac:dyDescent="0.3">
      <c r="A329" s="3">
        <v>3007002</v>
      </c>
      <c r="B329" s="3">
        <v>62</v>
      </c>
      <c r="C329" s="3">
        <v>12.15944</v>
      </c>
      <c r="D329" s="3">
        <v>12.25493</v>
      </c>
      <c r="E329" s="3">
        <v>16</v>
      </c>
      <c r="F329" s="3">
        <v>19</v>
      </c>
      <c r="G329" s="3">
        <v>18.04</v>
      </c>
      <c r="H329">
        <f t="shared" ref="H329:H338" si="60">C329*EXP(-26.817468*(1/(F329^(-0.895811+0.11609*G329))-1/(E329^(-0.895811+0.11609*G329))))</f>
        <v>14.556771537170947</v>
      </c>
      <c r="I329">
        <f t="shared" ref="I329:I338" si="61">D329-H329</f>
        <v>-2.3018415371709473</v>
      </c>
      <c r="J329">
        <f t="shared" si="57"/>
        <v>2.3018415371709473</v>
      </c>
      <c r="K329">
        <f>AVERAGE($D$2:$D$403)</f>
        <v>13.910463615920403</v>
      </c>
      <c r="L329">
        <f t="shared" ref="L329:L338" si="62">(D329-K329)^2</f>
        <v>2.740791553442484</v>
      </c>
      <c r="M329">
        <f t="shared" si="59"/>
        <v>5.29847446224551</v>
      </c>
    </row>
    <row r="330" spans="1:13" x14ac:dyDescent="0.3">
      <c r="A330" s="3">
        <v>3007002</v>
      </c>
      <c r="B330" s="3">
        <v>7</v>
      </c>
      <c r="C330" s="3">
        <v>11.363659999999999</v>
      </c>
      <c r="D330" s="3">
        <v>12.541410000000001</v>
      </c>
      <c r="E330" s="3">
        <v>16</v>
      </c>
      <c r="F330" s="3">
        <v>19</v>
      </c>
      <c r="G330" s="3">
        <v>18.04</v>
      </c>
      <c r="H330">
        <f t="shared" si="60"/>
        <v>13.604097100367122</v>
      </c>
      <c r="I330">
        <f t="shared" si="61"/>
        <v>-1.0626871003671212</v>
      </c>
      <c r="J330">
        <f t="shared" ref="J330:J338" si="63">ABS(I330)</f>
        <v>1.0626871003671212</v>
      </c>
      <c r="K330">
        <f>AVERAGE($D$2:$D$403)</f>
        <v>13.910463615920403</v>
      </c>
      <c r="L330">
        <f t="shared" si="62"/>
        <v>1.8743078032647271</v>
      </c>
      <c r="M330">
        <f t="shared" ref="M330:M338" si="64">I330^2</f>
        <v>1.12930387328668</v>
      </c>
    </row>
    <row r="331" spans="1:13" x14ac:dyDescent="0.3">
      <c r="A331" s="3">
        <v>3007002</v>
      </c>
      <c r="B331" s="3">
        <v>45</v>
      </c>
      <c r="C331" s="3">
        <v>7.6076059999999996</v>
      </c>
      <c r="D331" s="3">
        <v>9.8676060000000003</v>
      </c>
      <c r="E331" s="3">
        <v>16</v>
      </c>
      <c r="F331" s="3">
        <v>19</v>
      </c>
      <c r="G331" s="3">
        <v>18.04</v>
      </c>
      <c r="H331">
        <f t="shared" si="60"/>
        <v>9.1075068002153809</v>
      </c>
      <c r="I331">
        <f t="shared" si="61"/>
        <v>0.76009919978461937</v>
      </c>
      <c r="J331">
        <f t="shared" si="63"/>
        <v>0.76009919978461937</v>
      </c>
      <c r="K331">
        <f>AVERAGE($D$2:$D$403)</f>
        <v>13.910463615920403</v>
      </c>
      <c r="L331">
        <f t="shared" si="62"/>
        <v>16.3446977026056</v>
      </c>
      <c r="M331">
        <f t="shared" si="64"/>
        <v>0.57775079351321867</v>
      </c>
    </row>
    <row r="332" spans="1:13" x14ac:dyDescent="0.3">
      <c r="A332" s="3">
        <v>3007002</v>
      </c>
      <c r="B332" s="3">
        <v>44</v>
      </c>
      <c r="C332" s="3">
        <v>3.0557750000000001</v>
      </c>
      <c r="D332" s="3">
        <v>2.610141</v>
      </c>
      <c r="E332" s="3">
        <v>16</v>
      </c>
      <c r="F332" s="3">
        <v>19</v>
      </c>
      <c r="G332" s="3">
        <v>18.04</v>
      </c>
      <c r="H332">
        <f t="shared" si="60"/>
        <v>3.6582456547339808</v>
      </c>
      <c r="I332">
        <f t="shared" si="61"/>
        <v>-1.0481046547339807</v>
      </c>
      <c r="J332">
        <f t="shared" si="63"/>
        <v>1.0481046547339807</v>
      </c>
      <c r="K332">
        <f>AVERAGE($D$2:$D$403)</f>
        <v>13.910463615920403</v>
      </c>
      <c r="L332">
        <f t="shared" si="62"/>
        <v>127.69729122388212</v>
      </c>
      <c r="M332">
        <f t="shared" si="64"/>
        <v>1.098523367275037</v>
      </c>
    </row>
    <row r="333" spans="1:13" x14ac:dyDescent="0.3">
      <c r="A333" s="3">
        <v>3007002</v>
      </c>
      <c r="B333" s="3">
        <v>8</v>
      </c>
      <c r="C333" s="3">
        <v>13.40085</v>
      </c>
      <c r="D333" s="3">
        <v>15.59718</v>
      </c>
      <c r="E333" s="3">
        <v>16</v>
      </c>
      <c r="F333" s="3">
        <v>19</v>
      </c>
      <c r="G333" s="3">
        <v>18.04</v>
      </c>
      <c r="H333">
        <f t="shared" si="60"/>
        <v>16.042935517910141</v>
      </c>
      <c r="I333">
        <f t="shared" si="61"/>
        <v>-0.44575551791014156</v>
      </c>
      <c r="J333">
        <f t="shared" si="63"/>
        <v>0.44575551791014156</v>
      </c>
      <c r="K333">
        <f>AVERAGE($D$2:$D$403)</f>
        <v>13.910463615920403</v>
      </c>
      <c r="L333">
        <f t="shared" si="62"/>
        <v>2.8450121603225509</v>
      </c>
      <c r="M333">
        <f t="shared" si="64"/>
        <v>0.19869798174733855</v>
      </c>
    </row>
    <row r="334" spans="1:13" x14ac:dyDescent="0.3">
      <c r="A334" s="3">
        <v>3007002</v>
      </c>
      <c r="B334" s="3">
        <v>74</v>
      </c>
      <c r="C334" s="3">
        <v>28.775210000000001</v>
      </c>
      <c r="D334" s="3">
        <v>32.49944</v>
      </c>
      <c r="E334" s="3">
        <v>16</v>
      </c>
      <c r="F334" s="3">
        <v>19</v>
      </c>
      <c r="G334" s="3">
        <v>18.04</v>
      </c>
      <c r="H334">
        <f t="shared" si="60"/>
        <v>34.448474428437237</v>
      </c>
      <c r="I334">
        <f t="shared" si="61"/>
        <v>-1.949034428437237</v>
      </c>
      <c r="J334">
        <f t="shared" si="63"/>
        <v>1.949034428437237</v>
      </c>
      <c r="K334">
        <f>AVERAGE($D$2:$D$403)</f>
        <v>13.910463615920403</v>
      </c>
      <c r="L334">
        <f t="shared" si="62"/>
        <v>345.55004300786896</v>
      </c>
      <c r="M334">
        <f t="shared" si="64"/>
        <v>3.798735203233667</v>
      </c>
    </row>
    <row r="335" spans="1:13" x14ac:dyDescent="0.3">
      <c r="A335" s="3">
        <v>3007002</v>
      </c>
      <c r="B335" s="3">
        <v>73</v>
      </c>
      <c r="C335" s="3">
        <v>14.67409</v>
      </c>
      <c r="D335" s="3">
        <v>17.252400000000002</v>
      </c>
      <c r="E335" s="3">
        <v>16</v>
      </c>
      <c r="F335" s="3">
        <v>19</v>
      </c>
      <c r="G335" s="3">
        <v>18.04</v>
      </c>
      <c r="H335">
        <f t="shared" si="60"/>
        <v>17.567205039531824</v>
      </c>
      <c r="I335">
        <f t="shared" si="61"/>
        <v>-0.31480503953182293</v>
      </c>
      <c r="J335">
        <f t="shared" si="63"/>
        <v>0.31480503953182293</v>
      </c>
      <c r="K335">
        <f>AVERAGE($D$2:$D$403)</f>
        <v>13.910463615920403</v>
      </c>
      <c r="L335">
        <f t="shared" si="62"/>
        <v>11.168538795235024</v>
      </c>
      <c r="M335">
        <f t="shared" si="64"/>
        <v>9.9102212914632601E-2</v>
      </c>
    </row>
    <row r="336" spans="1:13" x14ac:dyDescent="0.3">
      <c r="A336" s="3">
        <v>3007002</v>
      </c>
      <c r="B336" s="3">
        <v>72</v>
      </c>
      <c r="C336" s="3">
        <v>12.92338</v>
      </c>
      <c r="D336" s="3">
        <v>14.642250000000001</v>
      </c>
      <c r="E336" s="3">
        <v>16</v>
      </c>
      <c r="F336" s="3">
        <v>19</v>
      </c>
      <c r="G336" s="3">
        <v>18.04</v>
      </c>
      <c r="H336">
        <f t="shared" si="60"/>
        <v>15.471328461511737</v>
      </c>
      <c r="I336">
        <f t="shared" si="61"/>
        <v>-0.82907846151173636</v>
      </c>
      <c r="J336">
        <f t="shared" si="63"/>
        <v>0.82907846151173636</v>
      </c>
      <c r="K336">
        <f>AVERAGE($D$2:$D$403)</f>
        <v>13.910463615920403</v>
      </c>
      <c r="L336">
        <f t="shared" si="62"/>
        <v>0.5355113119242928</v>
      </c>
      <c r="M336">
        <f t="shared" si="64"/>
        <v>0.68737109534266772</v>
      </c>
    </row>
    <row r="337" spans="1:13" x14ac:dyDescent="0.3">
      <c r="A337" s="3">
        <v>3007002</v>
      </c>
      <c r="B337" s="3">
        <v>69</v>
      </c>
      <c r="C337" s="3">
        <v>12.891550000000001</v>
      </c>
      <c r="D337" s="3">
        <v>14.57859</v>
      </c>
      <c r="E337" s="3">
        <v>16</v>
      </c>
      <c r="F337" s="3">
        <v>19</v>
      </c>
      <c r="G337" s="3">
        <v>18.04</v>
      </c>
      <c r="H337">
        <f t="shared" si="60"/>
        <v>15.433222920629252</v>
      </c>
      <c r="I337">
        <f t="shared" si="61"/>
        <v>-0.85463292062925156</v>
      </c>
      <c r="J337">
        <f t="shared" si="63"/>
        <v>0.85463292062925156</v>
      </c>
      <c r="K337">
        <f>AVERAGE($D$2:$D$403)</f>
        <v>13.910463615920403</v>
      </c>
      <c r="L337">
        <f t="shared" si="62"/>
        <v>0.4463928651032778</v>
      </c>
      <c r="M337">
        <f t="shared" si="64"/>
        <v>0.73039742902328464</v>
      </c>
    </row>
    <row r="338" spans="1:13" x14ac:dyDescent="0.3">
      <c r="A338" s="3">
        <v>3007002</v>
      </c>
      <c r="B338" s="3">
        <v>9</v>
      </c>
      <c r="C338" s="3">
        <v>23.013809999999999</v>
      </c>
      <c r="D338" s="3">
        <v>27.279160000000001</v>
      </c>
      <c r="E338" s="3">
        <v>16</v>
      </c>
      <c r="F338" s="3">
        <v>19</v>
      </c>
      <c r="G338" s="3">
        <v>18.04</v>
      </c>
      <c r="H338">
        <f t="shared" si="60"/>
        <v>27.551168011837728</v>
      </c>
      <c r="I338">
        <f t="shared" si="61"/>
        <v>-0.27200801183772683</v>
      </c>
      <c r="J338">
        <f t="shared" si="63"/>
        <v>0.27200801183772683</v>
      </c>
      <c r="K338">
        <f>AVERAGE($D$2:$D$403)</f>
        <v>13.910463615920403</v>
      </c>
      <c r="L338">
        <f t="shared" si="62"/>
        <v>178.72204300970293</v>
      </c>
      <c r="M338">
        <f t="shared" si="64"/>
        <v>7.3988358503912943E-2</v>
      </c>
    </row>
    <row r="339" spans="1:13" x14ac:dyDescent="0.3">
      <c r="A339" s="3">
        <v>3016003</v>
      </c>
      <c r="B339" s="3">
        <v>23</v>
      </c>
      <c r="C339" s="3">
        <v>8.2760569999999998</v>
      </c>
      <c r="D339" s="3">
        <v>14.705920000000001</v>
      </c>
      <c r="E339" s="3">
        <v>20</v>
      </c>
      <c r="F339" s="3">
        <v>25</v>
      </c>
      <c r="G339" s="3">
        <v>15.11</v>
      </c>
      <c r="H339">
        <f t="shared" ref="H339:H376" si="65">C339*EXP(-26.817468*(1/(F339^(-0.895811+0.11609*G339))-1/(E339^(-0.895811+0.11609*G339))))</f>
        <v>11.830343612417426</v>
      </c>
      <c r="I339">
        <f t="shared" ref="I339:I376" si="66">D339-H339</f>
        <v>2.8755763875825746</v>
      </c>
      <c r="J339">
        <f t="shared" ref="J339:J377" si="67">ABS(I339)</f>
        <v>2.8755763875825746</v>
      </c>
      <c r="K339">
        <f>AVERAGE($D$2:$D$403)</f>
        <v>13.910463615920403</v>
      </c>
      <c r="L339">
        <f t="shared" ref="L339:L376" si="68">(D339-K339)^2</f>
        <v>0.63275085897298899</v>
      </c>
      <c r="M339">
        <f t="shared" ref="M339:M377" si="69">I339^2</f>
        <v>8.2689395608224494</v>
      </c>
    </row>
    <row r="340" spans="1:13" x14ac:dyDescent="0.3">
      <c r="A340" s="3">
        <v>3016003</v>
      </c>
      <c r="B340" s="3">
        <v>1</v>
      </c>
      <c r="C340" s="3">
        <v>16.552109999999999</v>
      </c>
      <c r="D340" s="3">
        <v>26.037749999999999</v>
      </c>
      <c r="E340" s="3">
        <v>20</v>
      </c>
      <c r="F340" s="3">
        <v>25</v>
      </c>
      <c r="G340" s="3">
        <v>15.11</v>
      </c>
      <c r="H340">
        <f t="shared" si="65"/>
        <v>23.660681506970118</v>
      </c>
      <c r="I340">
        <f t="shared" si="66"/>
        <v>2.3770684930298813</v>
      </c>
      <c r="J340">
        <f t="shared" si="67"/>
        <v>2.3770684930298813</v>
      </c>
      <c r="K340">
        <f>AVERAGE($D$2:$D$403)</f>
        <v>13.910463615920403</v>
      </c>
      <c r="L340">
        <f t="shared" si="68"/>
        <v>147.07107504148237</v>
      </c>
      <c r="M340">
        <f t="shared" si="69"/>
        <v>5.650454620555351</v>
      </c>
    </row>
    <row r="341" spans="1:13" x14ac:dyDescent="0.3">
      <c r="A341" s="3">
        <v>3016003</v>
      </c>
      <c r="B341" s="3">
        <v>15</v>
      </c>
      <c r="C341" s="3">
        <v>13.050700000000001</v>
      </c>
      <c r="D341" s="3">
        <v>21.00845</v>
      </c>
      <c r="E341" s="3">
        <v>20</v>
      </c>
      <c r="F341" s="3">
        <v>25</v>
      </c>
      <c r="G341" s="3">
        <v>15.11</v>
      </c>
      <c r="H341">
        <f t="shared" si="65"/>
        <v>18.655534318163362</v>
      </c>
      <c r="I341">
        <f t="shared" si="66"/>
        <v>2.3529156818366381</v>
      </c>
      <c r="J341">
        <f t="shared" si="67"/>
        <v>2.3529156818366381</v>
      </c>
      <c r="K341">
        <f>AVERAGE($D$2:$D$403)</f>
        <v>13.910463615920403</v>
      </c>
      <c r="L341">
        <f t="shared" si="68"/>
        <v>50.381410708579352</v>
      </c>
      <c r="M341">
        <f t="shared" si="69"/>
        <v>5.5362122058327721</v>
      </c>
    </row>
    <row r="342" spans="1:13" x14ac:dyDescent="0.3">
      <c r="A342" s="3">
        <v>3016003</v>
      </c>
      <c r="B342" s="3">
        <v>22</v>
      </c>
      <c r="C342" s="3">
        <v>8.1169019999999996</v>
      </c>
      <c r="D342" s="3">
        <v>13.464510000000001</v>
      </c>
      <c r="E342" s="3">
        <v>20</v>
      </c>
      <c r="F342" s="3">
        <v>25</v>
      </c>
      <c r="G342" s="3">
        <v>15.11</v>
      </c>
      <c r="H342">
        <f t="shared" si="65"/>
        <v>11.602836922017119</v>
      </c>
      <c r="I342">
        <f t="shared" si="66"/>
        <v>1.8616730779828821</v>
      </c>
      <c r="J342">
        <f t="shared" si="67"/>
        <v>1.8616730779828821</v>
      </c>
      <c r="K342">
        <f>AVERAGE($D$2:$D$403)</f>
        <v>13.910463615920403</v>
      </c>
      <c r="L342">
        <f t="shared" si="68"/>
        <v>0.19887462755248148</v>
      </c>
      <c r="M342">
        <f t="shared" si="69"/>
        <v>3.4658266492862579</v>
      </c>
    </row>
    <row r="343" spans="1:13" x14ac:dyDescent="0.3">
      <c r="A343" s="3">
        <v>3016003</v>
      </c>
      <c r="B343" s="3">
        <v>11</v>
      </c>
      <c r="C343" s="3">
        <v>13.91014</v>
      </c>
      <c r="D343" s="3">
        <v>18.716619999999999</v>
      </c>
      <c r="E343" s="3">
        <v>20</v>
      </c>
      <c r="F343" s="3">
        <v>25</v>
      </c>
      <c r="G343" s="3">
        <v>15.11</v>
      </c>
      <c r="H343">
        <f t="shared" si="65"/>
        <v>19.884074734723569</v>
      </c>
      <c r="I343">
        <f t="shared" si="66"/>
        <v>-1.1674547347235702</v>
      </c>
      <c r="J343">
        <f t="shared" si="67"/>
        <v>1.1674547347235702</v>
      </c>
      <c r="K343">
        <f>AVERAGE($D$2:$D$403)</f>
        <v>13.910463615920403</v>
      </c>
      <c r="L343">
        <f t="shared" si="68"/>
        <v>23.09913918822906</v>
      </c>
      <c r="M343">
        <f t="shared" si="69"/>
        <v>1.3629505576284817</v>
      </c>
    </row>
    <row r="344" spans="1:13" x14ac:dyDescent="0.3">
      <c r="A344" s="3">
        <v>3016003</v>
      </c>
      <c r="B344" s="3">
        <v>21</v>
      </c>
      <c r="C344" s="3">
        <v>10.98169</v>
      </c>
      <c r="D344" s="3">
        <v>18.33465</v>
      </c>
      <c r="E344" s="3">
        <v>20</v>
      </c>
      <c r="F344" s="3">
        <v>25</v>
      </c>
      <c r="G344" s="3">
        <v>15.11</v>
      </c>
      <c r="H344">
        <f t="shared" si="65"/>
        <v>15.697954490290284</v>
      </c>
      <c r="I344">
        <f t="shared" si="66"/>
        <v>2.6366955097097158</v>
      </c>
      <c r="J344">
        <f t="shared" si="67"/>
        <v>2.6366955097097158</v>
      </c>
      <c r="K344">
        <f>AVERAGE($D$2:$D$403)</f>
        <v>13.910463615920403</v>
      </c>
      <c r="L344">
        <f t="shared" si="68"/>
        <v>19.573425161075303</v>
      </c>
      <c r="M344">
        <f t="shared" si="69"/>
        <v>6.952163210923378</v>
      </c>
    </row>
    <row r="345" spans="1:13" x14ac:dyDescent="0.3">
      <c r="A345" s="3">
        <v>3016003</v>
      </c>
      <c r="B345" s="3">
        <v>16</v>
      </c>
      <c r="C345" s="3">
        <v>18.302820000000001</v>
      </c>
      <c r="D345" s="3">
        <v>30.716899999999999</v>
      </c>
      <c r="E345" s="3">
        <v>20</v>
      </c>
      <c r="F345" s="3">
        <v>25</v>
      </c>
      <c r="G345" s="3">
        <v>15.11</v>
      </c>
      <c r="H345">
        <f t="shared" si="65"/>
        <v>26.163262248704417</v>
      </c>
      <c r="I345">
        <f t="shared" si="66"/>
        <v>4.5536377512955823</v>
      </c>
      <c r="J345">
        <f t="shared" si="67"/>
        <v>4.5536377512955823</v>
      </c>
      <c r="K345">
        <f>AVERAGE($D$2:$D$403)</f>
        <v>13.910463615920403</v>
      </c>
      <c r="L345">
        <f t="shared" si="68"/>
        <v>282.45630393211445</v>
      </c>
      <c r="M345">
        <f t="shared" si="69"/>
        <v>20.735616770024286</v>
      </c>
    </row>
    <row r="346" spans="1:13" x14ac:dyDescent="0.3">
      <c r="A346" s="3">
        <v>3016003</v>
      </c>
      <c r="B346" s="3">
        <v>18</v>
      </c>
      <c r="C346" s="3">
        <v>14.4831</v>
      </c>
      <c r="D346" s="3">
        <v>22.281690000000001</v>
      </c>
      <c r="E346" s="3">
        <v>20</v>
      </c>
      <c r="F346" s="3">
        <v>25</v>
      </c>
      <c r="G346" s="3">
        <v>15.11</v>
      </c>
      <c r="H346">
        <f t="shared" si="65"/>
        <v>20.703101679097042</v>
      </c>
      <c r="I346">
        <f t="shared" si="66"/>
        <v>1.5785883209029592</v>
      </c>
      <c r="J346">
        <f t="shared" si="67"/>
        <v>1.5785883209029592</v>
      </c>
      <c r="K346">
        <f>AVERAGE($D$2:$D$403)</f>
        <v>13.910463615920403</v>
      </c>
      <c r="L346">
        <f t="shared" si="68"/>
        <v>70.077431173510391</v>
      </c>
      <c r="M346">
        <f t="shared" si="69"/>
        <v>2.4919410868912242</v>
      </c>
    </row>
    <row r="347" spans="1:13" x14ac:dyDescent="0.3">
      <c r="A347" s="3">
        <v>3016003</v>
      </c>
      <c r="B347" s="3">
        <v>10</v>
      </c>
      <c r="C347" s="3">
        <v>19.735209999999999</v>
      </c>
      <c r="D347" s="3">
        <v>30.971550000000001</v>
      </c>
      <c r="E347" s="3">
        <v>20</v>
      </c>
      <c r="F347" s="3">
        <v>25</v>
      </c>
      <c r="G347" s="3">
        <v>15.11</v>
      </c>
      <c r="H347">
        <f t="shared" si="65"/>
        <v>28.210815314976262</v>
      </c>
      <c r="I347">
        <f t="shared" si="66"/>
        <v>2.7607346850237384</v>
      </c>
      <c r="J347">
        <f t="shared" si="67"/>
        <v>2.7607346850237384</v>
      </c>
      <c r="K347">
        <f>AVERAGE($D$2:$D$403)</f>
        <v>13.910463615920403</v>
      </c>
      <c r="L347">
        <f t="shared" si="68"/>
        <v>291.08066860502623</v>
      </c>
      <c r="M347">
        <f t="shared" si="69"/>
        <v>7.62165600109312</v>
      </c>
    </row>
    <row r="348" spans="1:13" x14ac:dyDescent="0.3">
      <c r="A348" s="3">
        <v>3016003</v>
      </c>
      <c r="B348" s="3">
        <v>30</v>
      </c>
      <c r="C348" s="3">
        <v>6.3661979999999998</v>
      </c>
      <c r="D348" s="3">
        <v>17.1569</v>
      </c>
      <c r="E348" s="3">
        <v>20</v>
      </c>
      <c r="F348" s="3">
        <v>25</v>
      </c>
      <c r="G348" s="3">
        <v>15.11</v>
      </c>
      <c r="H348">
        <f t="shared" si="65"/>
        <v>9.1002647570799233</v>
      </c>
      <c r="I348">
        <f t="shared" si="66"/>
        <v>8.0566352429200769</v>
      </c>
      <c r="J348">
        <f t="shared" si="67"/>
        <v>8.0566352429200769</v>
      </c>
      <c r="K348">
        <f>AVERAGE($D$2:$D$403)</f>
        <v>13.910463615920403</v>
      </c>
      <c r="L348">
        <f t="shared" si="68"/>
        <v>10.539349195875813</v>
      </c>
      <c r="M348">
        <f t="shared" si="69"/>
        <v>64.909371437461843</v>
      </c>
    </row>
    <row r="349" spans="1:13" x14ac:dyDescent="0.3">
      <c r="A349" s="3">
        <v>3016003</v>
      </c>
      <c r="B349" s="3">
        <v>17</v>
      </c>
      <c r="C349" s="3">
        <v>10.34507</v>
      </c>
      <c r="D349" s="3">
        <v>16.042819999999999</v>
      </c>
      <c r="E349" s="3">
        <v>20</v>
      </c>
      <c r="F349" s="3">
        <v>25</v>
      </c>
      <c r="G349" s="3">
        <v>15.11</v>
      </c>
      <c r="H349">
        <f t="shared" si="65"/>
        <v>14.787927728689054</v>
      </c>
      <c r="I349">
        <f t="shared" si="66"/>
        <v>1.2548922713109452</v>
      </c>
      <c r="J349">
        <f t="shared" si="67"/>
        <v>1.2548922713109452</v>
      </c>
      <c r="K349">
        <f>AVERAGE($D$2:$D$403)</f>
        <v>13.910463615920403</v>
      </c>
      <c r="L349">
        <f t="shared" si="68"/>
        <v>4.5469437487250106</v>
      </c>
      <c r="M349">
        <f t="shared" si="69"/>
        <v>1.5747546125959428</v>
      </c>
    </row>
    <row r="350" spans="1:13" x14ac:dyDescent="0.3">
      <c r="A350" s="3">
        <v>3016003</v>
      </c>
      <c r="B350" s="3">
        <v>25</v>
      </c>
      <c r="C350" s="3">
        <v>12.31859</v>
      </c>
      <c r="D350" s="3">
        <v>21.931550000000001</v>
      </c>
      <c r="E350" s="3">
        <v>20</v>
      </c>
      <c r="F350" s="3">
        <v>25</v>
      </c>
      <c r="G350" s="3">
        <v>15.11</v>
      </c>
      <c r="H350">
        <f t="shared" si="65"/>
        <v>17.609007830720497</v>
      </c>
      <c r="I350">
        <f t="shared" si="66"/>
        <v>4.3225421692795045</v>
      </c>
      <c r="J350">
        <f t="shared" si="67"/>
        <v>4.3225421692795045</v>
      </c>
      <c r="K350">
        <f>AVERAGE($D$2:$D$403)</f>
        <v>13.910463615920403</v>
      </c>
      <c r="L350">
        <f t="shared" si="68"/>
        <v>64.337826780867132</v>
      </c>
      <c r="M350">
        <f t="shared" si="69"/>
        <v>18.684370805199563</v>
      </c>
    </row>
    <row r="351" spans="1:13" x14ac:dyDescent="0.3">
      <c r="A351" s="3">
        <v>3016003</v>
      </c>
      <c r="B351" s="3">
        <v>26</v>
      </c>
      <c r="C351" s="3">
        <v>12.891550000000001</v>
      </c>
      <c r="D351" s="3">
        <v>19.83071</v>
      </c>
      <c r="E351" s="3">
        <v>20</v>
      </c>
      <c r="F351" s="3">
        <v>25</v>
      </c>
      <c r="G351" s="3">
        <v>15.11</v>
      </c>
      <c r="H351">
        <f t="shared" si="65"/>
        <v>18.42803477509397</v>
      </c>
      <c r="I351">
        <f t="shared" si="66"/>
        <v>1.4026752249060301</v>
      </c>
      <c r="J351">
        <f t="shared" si="67"/>
        <v>1.4026752249060301</v>
      </c>
      <c r="K351">
        <f>AVERAGE($D$2:$D$403)</f>
        <v>13.910463615920403</v>
      </c>
      <c r="L351">
        <f t="shared" si="68"/>
        <v>35.049317248207544</v>
      </c>
      <c r="M351">
        <f t="shared" si="69"/>
        <v>1.9674977865651821</v>
      </c>
    </row>
    <row r="352" spans="1:13" x14ac:dyDescent="0.3">
      <c r="A352" s="3">
        <v>3016003</v>
      </c>
      <c r="B352" s="3">
        <v>32</v>
      </c>
      <c r="C352" s="3">
        <v>7.639437</v>
      </c>
      <c r="D352" s="3">
        <v>10.98169</v>
      </c>
      <c r="E352" s="3">
        <v>20</v>
      </c>
      <c r="F352" s="3">
        <v>25</v>
      </c>
      <c r="G352" s="3">
        <v>15.11</v>
      </c>
      <c r="H352">
        <f t="shared" si="65"/>
        <v>10.920316850816198</v>
      </c>
      <c r="I352">
        <f t="shared" si="66"/>
        <v>6.1373149183802767E-2</v>
      </c>
      <c r="J352">
        <f t="shared" si="67"/>
        <v>6.1373149183802767E-2</v>
      </c>
      <c r="K352">
        <f>AVERAGE($D$2:$D$403)</f>
        <v>13.910463615920403</v>
      </c>
      <c r="L352">
        <f t="shared" si="68"/>
        <v>8.5777148933114677</v>
      </c>
      <c r="M352">
        <f t="shared" si="69"/>
        <v>3.7666634407373103E-3</v>
      </c>
    </row>
    <row r="353" spans="1:13" x14ac:dyDescent="0.3">
      <c r="A353" s="3">
        <v>3016003</v>
      </c>
      <c r="B353" s="3">
        <v>4</v>
      </c>
      <c r="C353" s="3">
        <v>8.7535220000000002</v>
      </c>
      <c r="D353" s="3">
        <v>15.692679999999999</v>
      </c>
      <c r="E353" s="3">
        <v>20</v>
      </c>
      <c r="F353" s="3">
        <v>25</v>
      </c>
      <c r="G353" s="3">
        <v>15.11</v>
      </c>
      <c r="H353">
        <f t="shared" si="65"/>
        <v>12.512863683618349</v>
      </c>
      <c r="I353">
        <f t="shared" si="66"/>
        <v>3.1798163163816504</v>
      </c>
      <c r="J353">
        <f t="shared" si="67"/>
        <v>3.1798163163816504</v>
      </c>
      <c r="K353">
        <f>AVERAGE($D$2:$D$403)</f>
        <v>13.910463615920403</v>
      </c>
      <c r="L353">
        <f t="shared" si="68"/>
        <v>3.1762952396817523</v>
      </c>
      <c r="M353">
        <f t="shared" si="69"/>
        <v>10.111231805926968</v>
      </c>
    </row>
    <row r="354" spans="1:13" x14ac:dyDescent="0.3">
      <c r="A354" s="3">
        <v>3016003</v>
      </c>
      <c r="B354" s="3">
        <v>8</v>
      </c>
      <c r="C354" s="3">
        <v>10.50423</v>
      </c>
      <c r="D354" s="3">
        <v>17.284230000000001</v>
      </c>
      <c r="E354" s="3">
        <v>20</v>
      </c>
      <c r="F354" s="3">
        <v>25</v>
      </c>
      <c r="G354" s="3">
        <v>15.11</v>
      </c>
      <c r="H354">
        <f t="shared" si="65"/>
        <v>15.015441566420277</v>
      </c>
      <c r="I354">
        <f t="shared" si="66"/>
        <v>2.2687884335797239</v>
      </c>
      <c r="J354">
        <f t="shared" si="67"/>
        <v>2.2687884335797239</v>
      </c>
      <c r="K354">
        <f>AVERAGE($D$2:$D$403)</f>
        <v>13.910463615920403</v>
      </c>
      <c r="L354">
        <f t="shared" si="68"/>
        <v>11.382299614345527</v>
      </c>
      <c r="M354">
        <f t="shared" si="69"/>
        <v>5.1474009563451375</v>
      </c>
    </row>
    <row r="355" spans="1:13" x14ac:dyDescent="0.3">
      <c r="A355" s="3">
        <v>3016003</v>
      </c>
      <c r="B355" s="3">
        <v>6</v>
      </c>
      <c r="C355" s="3">
        <v>7.3211269999999997</v>
      </c>
      <c r="D355" s="3">
        <v>11.90479</v>
      </c>
      <c r="E355" s="3">
        <v>20</v>
      </c>
      <c r="F355" s="3">
        <v>25</v>
      </c>
      <c r="G355" s="3">
        <v>15.11</v>
      </c>
      <c r="H355">
        <f t="shared" si="65"/>
        <v>10.465303470015582</v>
      </c>
      <c r="I355">
        <f t="shared" si="66"/>
        <v>1.4394865299844177</v>
      </c>
      <c r="J355">
        <f t="shared" si="67"/>
        <v>1.4394865299844177</v>
      </c>
      <c r="K355">
        <f>AVERAGE($D$2:$D$403)</f>
        <v>13.910463615920403</v>
      </c>
      <c r="L355">
        <f t="shared" si="68"/>
        <v>4.0227266535992223</v>
      </c>
      <c r="M355">
        <f t="shared" si="69"/>
        <v>2.07212147000658</v>
      </c>
    </row>
    <row r="356" spans="1:13" x14ac:dyDescent="0.3">
      <c r="A356" s="3">
        <v>3016003</v>
      </c>
      <c r="B356" s="3">
        <v>7</v>
      </c>
      <c r="C356" s="3">
        <v>14.00564</v>
      </c>
      <c r="D356" s="3">
        <v>16.297470000000001</v>
      </c>
      <c r="E356" s="3">
        <v>20</v>
      </c>
      <c r="F356" s="3">
        <v>25</v>
      </c>
      <c r="G356" s="3">
        <v>15.11</v>
      </c>
      <c r="H356">
        <f t="shared" si="65"/>
        <v>20.020588755227035</v>
      </c>
      <c r="I356">
        <f t="shared" si="66"/>
        <v>-3.7231187552270342</v>
      </c>
      <c r="J356">
        <f t="shared" si="67"/>
        <v>3.7231187552270342</v>
      </c>
      <c r="K356">
        <f>AVERAGE($D$2:$D$403)</f>
        <v>13.910463615920403</v>
      </c>
      <c r="L356">
        <f t="shared" si="68"/>
        <v>5.6977994776367566</v>
      </c>
      <c r="M356">
        <f t="shared" si="69"/>
        <v>13.8616132655233</v>
      </c>
    </row>
    <row r="357" spans="1:13" x14ac:dyDescent="0.3">
      <c r="A357" s="3">
        <v>3016003</v>
      </c>
      <c r="B357" s="3">
        <v>31</v>
      </c>
      <c r="C357" s="3">
        <v>10.50423</v>
      </c>
      <c r="D357" s="3">
        <v>21.263100000000001</v>
      </c>
      <c r="E357" s="3">
        <v>20</v>
      </c>
      <c r="F357" s="3">
        <v>25</v>
      </c>
      <c r="G357" s="3">
        <v>15.11</v>
      </c>
      <c r="H357">
        <f t="shared" si="65"/>
        <v>15.015441566420277</v>
      </c>
      <c r="I357">
        <f t="shared" si="66"/>
        <v>6.2476584335797245</v>
      </c>
      <c r="J357">
        <f t="shared" si="67"/>
        <v>6.2476584335797245</v>
      </c>
      <c r="K357">
        <f>AVERAGE($D$2:$D$403)</f>
        <v>13.910463615920403</v>
      </c>
      <c r="L357">
        <f t="shared" si="68"/>
        <v>54.061261796491117</v>
      </c>
      <c r="M357">
        <f t="shared" si="69"/>
        <v>39.033235902679856</v>
      </c>
    </row>
    <row r="358" spans="1:13" x14ac:dyDescent="0.3">
      <c r="A358" s="3">
        <v>3016003</v>
      </c>
      <c r="B358" s="3">
        <v>5</v>
      </c>
      <c r="C358" s="3">
        <v>16.392959999999999</v>
      </c>
      <c r="D358" s="3">
        <v>20.244509999999998</v>
      </c>
      <c r="E358" s="3">
        <v>20</v>
      </c>
      <c r="F358" s="3">
        <v>25</v>
      </c>
      <c r="G358" s="3">
        <v>15.11</v>
      </c>
      <c r="H358">
        <f t="shared" si="65"/>
        <v>23.433181963900726</v>
      </c>
      <c r="I358">
        <f t="shared" si="66"/>
        <v>-3.1886719639007275</v>
      </c>
      <c r="J358">
        <f t="shared" si="67"/>
        <v>3.1886719639007275</v>
      </c>
      <c r="K358">
        <f>AVERAGE($D$2:$D$403)</f>
        <v>13.910463615920403</v>
      </c>
      <c r="L358">
        <f t="shared" si="68"/>
        <v>40.120143595671799</v>
      </c>
      <c r="M358">
        <f t="shared" si="69"/>
        <v>10.167628893366523</v>
      </c>
    </row>
    <row r="359" spans="1:13" x14ac:dyDescent="0.3">
      <c r="A359" s="3">
        <v>3016003</v>
      </c>
      <c r="B359" s="3">
        <v>29</v>
      </c>
      <c r="C359" s="3">
        <v>18.048169999999999</v>
      </c>
      <c r="D359" s="3">
        <v>24.032399999999999</v>
      </c>
      <c r="E359" s="3">
        <v>20</v>
      </c>
      <c r="F359" s="3">
        <v>25</v>
      </c>
      <c r="G359" s="3">
        <v>15.11</v>
      </c>
      <c r="H359">
        <f t="shared" si="65"/>
        <v>25.799248685131555</v>
      </c>
      <c r="I359">
        <f t="shared" si="66"/>
        <v>-1.7668486851315564</v>
      </c>
      <c r="J359">
        <f t="shared" si="67"/>
        <v>1.7668486851315564</v>
      </c>
      <c r="K359">
        <f>AVERAGE($D$2:$D$403)</f>
        <v>13.910463615920403</v>
      </c>
      <c r="L359">
        <f t="shared" si="68"/>
        <v>102.45359616335433</v>
      </c>
      <c r="M359">
        <f t="shared" si="69"/>
        <v>3.1217542761511097</v>
      </c>
    </row>
    <row r="360" spans="1:13" x14ac:dyDescent="0.3">
      <c r="A360" s="3">
        <v>3016003</v>
      </c>
      <c r="B360" s="3">
        <v>3</v>
      </c>
      <c r="C360" s="3">
        <v>7.1619729999999997</v>
      </c>
      <c r="D360" s="3">
        <v>13.59183</v>
      </c>
      <c r="E360" s="3">
        <v>20</v>
      </c>
      <c r="F360" s="3">
        <v>25</v>
      </c>
      <c r="G360" s="3">
        <v>15.11</v>
      </c>
      <c r="H360">
        <f t="shared" si="65"/>
        <v>10.237798209081459</v>
      </c>
      <c r="I360">
        <f t="shared" si="66"/>
        <v>3.3540317909185404</v>
      </c>
      <c r="J360">
        <f t="shared" si="67"/>
        <v>3.3540317909185404</v>
      </c>
      <c r="K360">
        <f>AVERAGE($D$2:$D$403)</f>
        <v>13.910463615920403</v>
      </c>
      <c r="L360">
        <f t="shared" si="68"/>
        <v>0.1015273811945108</v>
      </c>
      <c r="M360">
        <f t="shared" si="69"/>
        <v>11.249529254492233</v>
      </c>
    </row>
    <row r="361" spans="1:13" x14ac:dyDescent="0.3">
      <c r="A361" s="3">
        <v>3016005</v>
      </c>
      <c r="B361" s="3">
        <v>2</v>
      </c>
      <c r="C361" s="3">
        <v>14.00564</v>
      </c>
      <c r="D361" s="3">
        <v>16.934090000000001</v>
      </c>
      <c r="E361" s="3">
        <v>20</v>
      </c>
      <c r="F361" s="3">
        <v>25</v>
      </c>
      <c r="G361" s="3">
        <v>14.12</v>
      </c>
      <c r="H361">
        <f t="shared" si="65"/>
        <v>21.792602164327633</v>
      </c>
      <c r="I361">
        <f t="shared" si="66"/>
        <v>-4.8585121643276317</v>
      </c>
      <c r="J361">
        <f t="shared" si="67"/>
        <v>4.8585121643276317</v>
      </c>
      <c r="K361">
        <f>AVERAGE($D$2:$D$403)</f>
        <v>13.910463615920403</v>
      </c>
      <c r="L361">
        <f t="shared" si="68"/>
        <v>9.1423165105022672</v>
      </c>
      <c r="M361">
        <f t="shared" si="69"/>
        <v>23.605140450919567</v>
      </c>
    </row>
    <row r="362" spans="1:13" x14ac:dyDescent="0.3">
      <c r="A362" s="3">
        <v>3016005</v>
      </c>
      <c r="B362" s="3">
        <v>16</v>
      </c>
      <c r="C362" s="3">
        <v>5.6659160000000002</v>
      </c>
      <c r="D362" s="3">
        <v>5.8250710000000003</v>
      </c>
      <c r="E362" s="3">
        <v>20</v>
      </c>
      <c r="F362" s="3">
        <v>25</v>
      </c>
      <c r="G362" s="3">
        <v>14.12</v>
      </c>
      <c r="H362">
        <f t="shared" si="65"/>
        <v>8.8160950363209789</v>
      </c>
      <c r="I362">
        <f t="shared" si="66"/>
        <v>-2.9910240363209786</v>
      </c>
      <c r="J362">
        <f t="shared" si="67"/>
        <v>2.9910240363209786</v>
      </c>
      <c r="K362">
        <f>AVERAGE($D$2:$D$403)</f>
        <v>13.910463615920403</v>
      </c>
      <c r="L362">
        <f t="shared" si="68"/>
        <v>65.373573753580146</v>
      </c>
      <c r="M362">
        <f t="shared" si="69"/>
        <v>8.9462247858498394</v>
      </c>
    </row>
    <row r="363" spans="1:13" x14ac:dyDescent="0.3">
      <c r="A363" s="3">
        <v>3016005</v>
      </c>
      <c r="B363" s="3">
        <v>19</v>
      </c>
      <c r="C363" s="3">
        <v>12.31859</v>
      </c>
      <c r="D363" s="3">
        <v>17.284230000000001</v>
      </c>
      <c r="E363" s="3">
        <v>20</v>
      </c>
      <c r="F363" s="3">
        <v>25</v>
      </c>
      <c r="G363" s="3">
        <v>14.12</v>
      </c>
      <c r="H363">
        <f t="shared" si="65"/>
        <v>19.167573284438607</v>
      </c>
      <c r="I363">
        <f t="shared" si="66"/>
        <v>-1.883343284438606</v>
      </c>
      <c r="J363">
        <f t="shared" si="67"/>
        <v>1.883343284438606</v>
      </c>
      <c r="K363">
        <f>AVERAGE($D$2:$D$403)</f>
        <v>13.910463615920403</v>
      </c>
      <c r="L363">
        <f t="shared" si="68"/>
        <v>11.382299614345527</v>
      </c>
      <c r="M363">
        <f t="shared" si="69"/>
        <v>3.546981927039996</v>
      </c>
    </row>
    <row r="364" spans="1:13" x14ac:dyDescent="0.3">
      <c r="A364" s="3">
        <v>3016005</v>
      </c>
      <c r="B364" s="3">
        <v>18</v>
      </c>
      <c r="C364" s="3">
        <v>9.549296</v>
      </c>
      <c r="D364" s="3">
        <v>11.204510000000001</v>
      </c>
      <c r="E364" s="3">
        <v>20</v>
      </c>
      <c r="F364" s="3">
        <v>25</v>
      </c>
      <c r="G364" s="3">
        <v>14.12</v>
      </c>
      <c r="H364">
        <f t="shared" si="65"/>
        <v>14.858586160818442</v>
      </c>
      <c r="I364">
        <f t="shared" si="66"/>
        <v>-3.6540761608184411</v>
      </c>
      <c r="J364">
        <f t="shared" si="67"/>
        <v>3.6540761608184411</v>
      </c>
      <c r="K364">
        <f>AVERAGE($D$2:$D$403)</f>
        <v>13.910463615920403</v>
      </c>
      <c r="L364">
        <f t="shared" si="68"/>
        <v>7.3221849715126979</v>
      </c>
      <c r="M364">
        <f t="shared" si="69"/>
        <v>13.352272589061638</v>
      </c>
    </row>
    <row r="365" spans="1:13" x14ac:dyDescent="0.3">
      <c r="A365" s="3">
        <v>3016005</v>
      </c>
      <c r="B365" s="3">
        <v>17</v>
      </c>
      <c r="C365" s="3">
        <v>17.82535</v>
      </c>
      <c r="D365" s="3">
        <v>20.849299999999999</v>
      </c>
      <c r="E365" s="3">
        <v>20</v>
      </c>
      <c r="F365" s="3">
        <v>25</v>
      </c>
      <c r="G365" s="3">
        <v>14.12</v>
      </c>
      <c r="H365">
        <f t="shared" si="65"/>
        <v>27.736023558359172</v>
      </c>
      <c r="I365">
        <f t="shared" si="66"/>
        <v>-6.8867235583591722</v>
      </c>
      <c r="J365">
        <f t="shared" si="67"/>
        <v>6.8867235583591722</v>
      </c>
      <c r="K365">
        <f>AVERAGE($D$2:$D$403)</f>
        <v>13.910463615920403</v>
      </c>
      <c r="L365">
        <f t="shared" si="68"/>
        <v>48.147450365026813</v>
      </c>
      <c r="M365">
        <f t="shared" si="69"/>
        <v>47.426961369259217</v>
      </c>
    </row>
    <row r="366" spans="1:13" x14ac:dyDescent="0.3">
      <c r="A366" s="3">
        <v>3016005</v>
      </c>
      <c r="B366" s="3">
        <v>15</v>
      </c>
      <c r="C366" s="3">
        <v>14.0693</v>
      </c>
      <c r="D366" s="3">
        <v>17.98451</v>
      </c>
      <c r="E366" s="3">
        <v>20</v>
      </c>
      <c r="F366" s="3">
        <v>25</v>
      </c>
      <c r="G366" s="3">
        <v>14.12</v>
      </c>
      <c r="H366">
        <f t="shared" si="65"/>
        <v>21.89165633491756</v>
      </c>
      <c r="I366">
        <f t="shared" si="66"/>
        <v>-3.9071463349175595</v>
      </c>
      <c r="J366">
        <f t="shared" si="67"/>
        <v>3.9071463349175595</v>
      </c>
      <c r="K366">
        <f>AVERAGE($D$2:$D$403)</f>
        <v>13.910463615920403</v>
      </c>
      <c r="L366">
        <f t="shared" si="68"/>
        <v>16.597853939632042</v>
      </c>
      <c r="M366">
        <f t="shared" si="69"/>
        <v>15.265792482459718</v>
      </c>
    </row>
    <row r="367" spans="1:13" x14ac:dyDescent="0.3">
      <c r="A367" s="3">
        <v>3016005</v>
      </c>
      <c r="B367" s="3">
        <v>34</v>
      </c>
      <c r="C367" s="3">
        <v>13.687329999999999</v>
      </c>
      <c r="D367" s="3">
        <v>18.716619999999999</v>
      </c>
      <c r="E367" s="3">
        <v>20</v>
      </c>
      <c r="F367" s="3">
        <v>25</v>
      </c>
      <c r="G367" s="3">
        <v>14.12</v>
      </c>
      <c r="H367">
        <f t="shared" si="65"/>
        <v>21.297315751502001</v>
      </c>
      <c r="I367">
        <f t="shared" si="66"/>
        <v>-2.5806957515020024</v>
      </c>
      <c r="J367">
        <f t="shared" si="67"/>
        <v>2.5806957515020024</v>
      </c>
      <c r="K367">
        <f>AVERAGE($D$2:$D$403)</f>
        <v>13.910463615920403</v>
      </c>
      <c r="L367">
        <f t="shared" si="68"/>
        <v>23.09913918822906</v>
      </c>
      <c r="M367">
        <f t="shared" si="69"/>
        <v>6.6599905618204849</v>
      </c>
    </row>
    <row r="368" spans="1:13" x14ac:dyDescent="0.3">
      <c r="A368" s="3">
        <v>3016005</v>
      </c>
      <c r="B368" s="3">
        <v>13</v>
      </c>
      <c r="C368" s="3">
        <v>2.9921129999999998</v>
      </c>
      <c r="D368" s="3">
        <v>5.8887330000000002</v>
      </c>
      <c r="E368" s="3">
        <v>20</v>
      </c>
      <c r="F368" s="3">
        <v>25</v>
      </c>
      <c r="G368" s="3">
        <v>14.12</v>
      </c>
      <c r="H368">
        <f t="shared" si="65"/>
        <v>4.6556907245733035</v>
      </c>
      <c r="I368">
        <f t="shared" si="66"/>
        <v>1.2330422754266968</v>
      </c>
      <c r="J368">
        <f t="shared" si="67"/>
        <v>1.2330422754266968</v>
      </c>
      <c r="K368">
        <f>AVERAGE($D$2:$D$403)</f>
        <v>13.910463615920403</v>
      </c>
      <c r="L368">
        <f t="shared" si="68"/>
        <v>64.348162074394722</v>
      </c>
      <c r="M368">
        <f t="shared" si="69"/>
        <v>1.5203932529894459</v>
      </c>
    </row>
    <row r="369" spans="1:13" x14ac:dyDescent="0.3">
      <c r="A369" s="3">
        <v>3016005</v>
      </c>
      <c r="B369" s="3">
        <v>26</v>
      </c>
      <c r="C369" s="3">
        <v>11.33183</v>
      </c>
      <c r="D369" s="3">
        <v>16.042819999999999</v>
      </c>
      <c r="E369" s="3">
        <v>20</v>
      </c>
      <c r="F369" s="3">
        <v>25</v>
      </c>
      <c r="G369" s="3">
        <v>14.12</v>
      </c>
      <c r="H369">
        <f t="shared" si="65"/>
        <v>17.632186960666758</v>
      </c>
      <c r="I369">
        <f t="shared" si="66"/>
        <v>-1.5893669606667586</v>
      </c>
      <c r="J369">
        <f t="shared" si="67"/>
        <v>1.5893669606667586</v>
      </c>
      <c r="K369">
        <f>AVERAGE($D$2:$D$403)</f>
        <v>13.910463615920403</v>
      </c>
      <c r="L369">
        <f t="shared" si="68"/>
        <v>4.5469437487250106</v>
      </c>
      <c r="M369">
        <f t="shared" si="69"/>
        <v>2.5260873356590898</v>
      </c>
    </row>
    <row r="370" spans="1:13" x14ac:dyDescent="0.3">
      <c r="A370" s="3">
        <v>3016005</v>
      </c>
      <c r="B370" s="3">
        <v>1</v>
      </c>
      <c r="C370" s="3">
        <v>9.8357749999999999</v>
      </c>
      <c r="D370" s="3">
        <v>14.73775</v>
      </c>
      <c r="E370" s="3">
        <v>20</v>
      </c>
      <c r="F370" s="3">
        <v>25</v>
      </c>
      <c r="G370" s="3">
        <v>14.12</v>
      </c>
      <c r="H370">
        <f t="shared" si="65"/>
        <v>15.304343932361506</v>
      </c>
      <c r="I370">
        <f t="shared" si="66"/>
        <v>-0.56659393236150635</v>
      </c>
      <c r="J370">
        <f t="shared" si="67"/>
        <v>0.56659393236150635</v>
      </c>
      <c r="K370">
        <f>AVERAGE($D$2:$D$403)</f>
        <v>13.910463615920403</v>
      </c>
      <c r="L370">
        <f t="shared" si="68"/>
        <v>0.6844027612834952</v>
      </c>
      <c r="M370">
        <f t="shared" si="69"/>
        <v>0.3210286841888752</v>
      </c>
    </row>
    <row r="371" spans="1:13" x14ac:dyDescent="0.3">
      <c r="A371" s="3">
        <v>3016005</v>
      </c>
      <c r="B371" s="3">
        <v>31</v>
      </c>
      <c r="C371" s="3">
        <v>10.854369999999999</v>
      </c>
      <c r="D371" s="3">
        <v>13.94197</v>
      </c>
      <c r="E371" s="3">
        <v>20</v>
      </c>
      <c r="F371" s="3">
        <v>25</v>
      </c>
      <c r="G371" s="3">
        <v>14.12</v>
      </c>
      <c r="H371">
        <f t="shared" si="65"/>
        <v>16.889265121366314</v>
      </c>
      <c r="I371">
        <f t="shared" si="66"/>
        <v>-2.9472951213663148</v>
      </c>
      <c r="J371">
        <f t="shared" si="67"/>
        <v>2.9472951213663148</v>
      </c>
      <c r="K371">
        <f>AVERAGE($D$2:$D$403)</f>
        <v>13.910463615920403</v>
      </c>
      <c r="L371">
        <f t="shared" si="68"/>
        <v>9.9265223777107248E-4</v>
      </c>
      <c r="M371">
        <f t="shared" si="69"/>
        <v>8.6865485324296809</v>
      </c>
    </row>
    <row r="372" spans="1:13" x14ac:dyDescent="0.3">
      <c r="A372" s="3">
        <v>3016005</v>
      </c>
      <c r="B372" s="3">
        <v>11</v>
      </c>
      <c r="C372" s="3">
        <v>7.639437</v>
      </c>
      <c r="D372" s="3">
        <v>13.59183</v>
      </c>
      <c r="E372" s="3">
        <v>20</v>
      </c>
      <c r="F372" s="3">
        <v>25</v>
      </c>
      <c r="G372" s="3">
        <v>14.12</v>
      </c>
      <c r="H372">
        <f t="shared" si="65"/>
        <v>11.886869239852274</v>
      </c>
      <c r="I372">
        <f t="shared" si="66"/>
        <v>1.7049607601477259</v>
      </c>
      <c r="J372">
        <f t="shared" si="67"/>
        <v>1.7049607601477259</v>
      </c>
      <c r="K372">
        <f>AVERAGE($D$2:$D$403)</f>
        <v>13.910463615920403</v>
      </c>
      <c r="L372">
        <f t="shared" si="68"/>
        <v>0.1015273811945108</v>
      </c>
      <c r="M372">
        <f t="shared" si="69"/>
        <v>2.9068911936435113</v>
      </c>
    </row>
    <row r="373" spans="1:13" x14ac:dyDescent="0.3">
      <c r="A373" s="3">
        <v>3016005</v>
      </c>
      <c r="B373" s="3">
        <v>12</v>
      </c>
      <c r="C373" s="3">
        <v>11.07718</v>
      </c>
      <c r="D373" s="3">
        <v>16.201969999999999</v>
      </c>
      <c r="E373" s="3">
        <v>20</v>
      </c>
      <c r="F373" s="3">
        <v>25</v>
      </c>
      <c r="G373" s="3">
        <v>14.12</v>
      </c>
      <c r="H373">
        <f t="shared" si="65"/>
        <v>17.235954718431056</v>
      </c>
      <c r="I373">
        <f t="shared" si="66"/>
        <v>-1.0339847184310571</v>
      </c>
      <c r="J373">
        <f t="shared" si="67"/>
        <v>1.0339847184310571</v>
      </c>
      <c r="K373">
        <f>AVERAGE($D$2:$D$403)</f>
        <v>13.910463615920403</v>
      </c>
      <c r="L373">
        <f t="shared" si="68"/>
        <v>5.2510015082775476</v>
      </c>
      <c r="M373">
        <f t="shared" si="69"/>
        <v>1.0691243979489524</v>
      </c>
    </row>
    <row r="374" spans="1:13" x14ac:dyDescent="0.3">
      <c r="A374" s="3">
        <v>3016005</v>
      </c>
      <c r="B374" s="3">
        <v>20</v>
      </c>
      <c r="C374" s="3">
        <v>14.41944</v>
      </c>
      <c r="D374" s="3">
        <v>21.263100000000001</v>
      </c>
      <c r="E374" s="3">
        <v>20</v>
      </c>
      <c r="F374" s="3">
        <v>25</v>
      </c>
      <c r="G374" s="3">
        <v>14.12</v>
      </c>
      <c r="H374">
        <f t="shared" si="65"/>
        <v>22.436469833038149</v>
      </c>
      <c r="I374">
        <f t="shared" si="66"/>
        <v>-1.1733698330381479</v>
      </c>
      <c r="J374">
        <f t="shared" si="67"/>
        <v>1.1733698330381479</v>
      </c>
      <c r="K374">
        <f>AVERAGE($D$2:$D$403)</f>
        <v>13.910463615920403</v>
      </c>
      <c r="L374">
        <f t="shared" si="68"/>
        <v>54.061261796491117</v>
      </c>
      <c r="M374">
        <f t="shared" si="69"/>
        <v>1.376796765083971</v>
      </c>
    </row>
    <row r="375" spans="1:13" x14ac:dyDescent="0.3">
      <c r="A375" s="3">
        <v>3016005</v>
      </c>
      <c r="B375" s="3">
        <v>32</v>
      </c>
      <c r="C375" s="3">
        <v>11.777469999999999</v>
      </c>
      <c r="D375" s="3">
        <v>17.411549999999998</v>
      </c>
      <c r="E375" s="3">
        <v>20</v>
      </c>
      <c r="F375" s="3">
        <v>25</v>
      </c>
      <c r="G375" s="3">
        <v>14.12</v>
      </c>
      <c r="H375">
        <f t="shared" si="65"/>
        <v>18.325597274548233</v>
      </c>
      <c r="I375">
        <f t="shared" si="66"/>
        <v>-0.91404727454823487</v>
      </c>
      <c r="J375">
        <f t="shared" si="67"/>
        <v>0.91404727454823487</v>
      </c>
      <c r="K375">
        <f>AVERAGE($D$2:$D$403)</f>
        <v>13.910463615920403</v>
      </c>
      <c r="L375">
        <f t="shared" si="68"/>
        <v>12.257605868787538</v>
      </c>
      <c r="M375">
        <f t="shared" si="69"/>
        <v>0.83548242010905627</v>
      </c>
    </row>
    <row r="376" spans="1:13" x14ac:dyDescent="0.3">
      <c r="A376" s="3">
        <v>3016005</v>
      </c>
      <c r="B376" s="3">
        <v>33</v>
      </c>
      <c r="C376" s="3">
        <v>6.5890149999999998</v>
      </c>
      <c r="D376" s="3">
        <v>10.50423</v>
      </c>
      <c r="E376" s="3">
        <v>20</v>
      </c>
      <c r="F376" s="3">
        <v>25</v>
      </c>
      <c r="G376" s="3">
        <v>14.12</v>
      </c>
      <c r="H376">
        <f t="shared" si="65"/>
        <v>10.252425633515299</v>
      </c>
      <c r="I376">
        <f t="shared" si="66"/>
        <v>0.25180436648470028</v>
      </c>
      <c r="J376">
        <f t="shared" si="67"/>
        <v>0.25180436648470028</v>
      </c>
      <c r="K376">
        <f>AVERAGE($D$2:$D$403)</f>
        <v>13.910463615920403</v>
      </c>
      <c r="L376">
        <f t="shared" si="68"/>
        <v>11.602427446226184</v>
      </c>
      <c r="M376">
        <f t="shared" si="69"/>
        <v>6.3405438980761245E-2</v>
      </c>
    </row>
    <row r="377" spans="1:13" x14ac:dyDescent="0.3">
      <c r="A377" s="3">
        <v>3016005</v>
      </c>
      <c r="B377" s="3">
        <v>3</v>
      </c>
      <c r="C377" s="3">
        <v>12.57324</v>
      </c>
      <c r="D377" s="3">
        <v>17.761690000000002</v>
      </c>
      <c r="E377" s="3">
        <v>20</v>
      </c>
      <c r="F377" s="3">
        <v>25</v>
      </c>
      <c r="G377" s="3">
        <v>14.12</v>
      </c>
      <c r="H377">
        <f t="shared" ref="H377:H403" si="70">C377*EXP(-26.817468*(1/(F377^(-0.895811+0.11609*G377))-1/(E377^(-0.895811+0.11609*G377))))</f>
        <v>19.563805526674308</v>
      </c>
      <c r="I377">
        <f t="shared" ref="I377:I403" si="71">D377-H377</f>
        <v>-1.8021155266743065</v>
      </c>
      <c r="J377">
        <f t="shared" si="67"/>
        <v>1.8021155266743065</v>
      </c>
      <c r="K377">
        <f>AVERAGE($D$2:$D$403)</f>
        <v>13.910463615920403</v>
      </c>
      <c r="L377">
        <f t="shared" ref="L377:L403" si="72">(D377-K377)^2</f>
        <v>14.831944661430821</v>
      </c>
      <c r="M377">
        <f t="shared" si="69"/>
        <v>3.2476203714806133</v>
      </c>
    </row>
    <row r="378" spans="1:13" x14ac:dyDescent="0.3">
      <c r="A378" s="3">
        <v>3016005</v>
      </c>
      <c r="B378" s="3">
        <v>29</v>
      </c>
      <c r="C378" s="3">
        <v>3.596902</v>
      </c>
      <c r="D378" s="3">
        <v>8.0532400000000006</v>
      </c>
      <c r="E378" s="3">
        <v>20</v>
      </c>
      <c r="F378" s="3">
        <v>25</v>
      </c>
      <c r="G378" s="3">
        <v>14.12</v>
      </c>
      <c r="H378">
        <f t="shared" si="70"/>
        <v>5.5967349089419969</v>
      </c>
      <c r="I378">
        <f t="shared" si="71"/>
        <v>2.4565050910580037</v>
      </c>
      <c r="J378">
        <f t="shared" ref="J378:J403" si="73">ABS(I378)</f>
        <v>2.4565050910580037</v>
      </c>
      <c r="K378">
        <f>AVERAGE($D$2:$D$403)</f>
        <v>13.910463615920403</v>
      </c>
      <c r="L378">
        <f t="shared" si="72"/>
        <v>34.307068486895673</v>
      </c>
      <c r="M378">
        <f t="shared" ref="M378:M403" si="74">I378^2</f>
        <v>6.034417262393891</v>
      </c>
    </row>
    <row r="379" spans="1:13" x14ac:dyDescent="0.3">
      <c r="A379" s="3">
        <v>3016005</v>
      </c>
      <c r="B379" s="3">
        <v>27</v>
      </c>
      <c r="C379" s="3">
        <v>14.642250000000001</v>
      </c>
      <c r="D379" s="3">
        <v>20.46733</v>
      </c>
      <c r="E379" s="3">
        <v>20</v>
      </c>
      <c r="F379" s="3">
        <v>25</v>
      </c>
      <c r="G379" s="3">
        <v>14.12</v>
      </c>
      <c r="H379">
        <f t="shared" si="70"/>
        <v>22.783159430102891</v>
      </c>
      <c r="I379">
        <f t="shared" si="71"/>
        <v>-2.315829430102891</v>
      </c>
      <c r="J379">
        <f t="shared" si="73"/>
        <v>2.315829430102891</v>
      </c>
      <c r="K379">
        <f>AVERAGE($D$2:$D$403)</f>
        <v>13.910463615920403</v>
      </c>
      <c r="L379">
        <f t="shared" si="72"/>
        <v>42.992496778673058</v>
      </c>
      <c r="M379">
        <f t="shared" si="74"/>
        <v>5.3630659493306805</v>
      </c>
    </row>
    <row r="380" spans="1:13" x14ac:dyDescent="0.3">
      <c r="A380" s="3">
        <v>3016005</v>
      </c>
      <c r="B380" s="3">
        <v>43</v>
      </c>
      <c r="C380" s="3">
        <v>5.7295780000000001</v>
      </c>
      <c r="D380" s="3">
        <v>8.5625359999999997</v>
      </c>
      <c r="E380" s="3">
        <v>20</v>
      </c>
      <c r="F380" s="3">
        <v>25</v>
      </c>
      <c r="G380" s="3">
        <v>14.12</v>
      </c>
      <c r="H380">
        <f t="shared" si="70"/>
        <v>8.9151523188861042</v>
      </c>
      <c r="I380">
        <f t="shared" si="71"/>
        <v>-0.35261631888610445</v>
      </c>
      <c r="J380">
        <f t="shared" si="73"/>
        <v>0.35261631888610445</v>
      </c>
      <c r="K380">
        <f>AVERAGE($D$2:$D$403)</f>
        <v>13.910463615920403</v>
      </c>
      <c r="L380">
        <f t="shared" si="72"/>
        <v>28.600329785124085</v>
      </c>
      <c r="M380">
        <f t="shared" si="74"/>
        <v>0.12433826834478691</v>
      </c>
    </row>
    <row r="381" spans="1:13" x14ac:dyDescent="0.3">
      <c r="A381" s="3">
        <v>3016005</v>
      </c>
      <c r="B381" s="3">
        <v>14</v>
      </c>
      <c r="C381" s="3">
        <v>9.4856350000000003</v>
      </c>
      <c r="D381" s="3">
        <v>13.49634</v>
      </c>
      <c r="E381" s="3">
        <v>20</v>
      </c>
      <c r="F381" s="3">
        <v>25</v>
      </c>
      <c r="G381" s="3">
        <v>14.12</v>
      </c>
      <c r="H381">
        <f t="shared" si="70"/>
        <v>14.759530434240917</v>
      </c>
      <c r="I381">
        <f t="shared" si="71"/>
        <v>-1.2631904342409168</v>
      </c>
      <c r="J381">
        <f t="shared" si="73"/>
        <v>1.2631904342409168</v>
      </c>
      <c r="K381">
        <f>AVERAGE($D$2:$D$403)</f>
        <v>13.910463615920403</v>
      </c>
      <c r="L381">
        <f t="shared" si="72"/>
        <v>0.17149836926298923</v>
      </c>
      <c r="M381">
        <f t="shared" si="74"/>
        <v>1.5956500731577561</v>
      </c>
    </row>
    <row r="382" spans="1:13" x14ac:dyDescent="0.3">
      <c r="A382" s="3">
        <v>3016005</v>
      </c>
      <c r="B382" s="3">
        <v>24</v>
      </c>
      <c r="C382" s="3">
        <v>12.286759999999999</v>
      </c>
      <c r="D382" s="3">
        <v>18.079999999999998</v>
      </c>
      <c r="E382" s="3">
        <v>20</v>
      </c>
      <c r="F382" s="3">
        <v>25</v>
      </c>
      <c r="G382" s="3">
        <v>14.12</v>
      </c>
      <c r="H382">
        <f t="shared" si="70"/>
        <v>19.118046199143642</v>
      </c>
      <c r="I382">
        <f t="shared" si="71"/>
        <v>-1.0380461991436434</v>
      </c>
      <c r="J382">
        <f t="shared" si="73"/>
        <v>1.0380461991436434</v>
      </c>
      <c r="K382">
        <f>AVERAGE($D$2:$D$403)</f>
        <v>13.910463615920403</v>
      </c>
      <c r="L382">
        <f t="shared" si="72"/>
        <v>17.38503365816355</v>
      </c>
      <c r="M382">
        <f t="shared" si="74"/>
        <v>1.0775399115565645</v>
      </c>
    </row>
    <row r="383" spans="1:13" x14ac:dyDescent="0.3">
      <c r="A383" s="3">
        <v>3016005</v>
      </c>
      <c r="B383" s="3">
        <v>42</v>
      </c>
      <c r="C383" s="3">
        <v>9.2946489999999997</v>
      </c>
      <c r="D383" s="3">
        <v>13.56</v>
      </c>
      <c r="E383" s="3">
        <v>20</v>
      </c>
      <c r="F383" s="3">
        <v>25</v>
      </c>
      <c r="G383" s="3">
        <v>14.12</v>
      </c>
      <c r="H383">
        <f t="shared" si="70"/>
        <v>14.462358586545538</v>
      </c>
      <c r="I383">
        <f t="shared" si="71"/>
        <v>-0.90235858654553702</v>
      </c>
      <c r="J383">
        <f t="shared" si="73"/>
        <v>0.90235858654553702</v>
      </c>
      <c r="K383">
        <f>AVERAGE($D$2:$D$403)</f>
        <v>13.910463615920403</v>
      </c>
      <c r="L383">
        <f t="shared" si="72"/>
        <v>0.12282474608400319</v>
      </c>
      <c r="M383">
        <f t="shared" si="74"/>
        <v>0.81425101871245942</v>
      </c>
    </row>
    <row r="384" spans="1:13" x14ac:dyDescent="0.3">
      <c r="A384" s="3">
        <v>3016005</v>
      </c>
      <c r="B384" s="3">
        <v>38</v>
      </c>
      <c r="C384" s="3">
        <v>11.58648</v>
      </c>
      <c r="D384" s="3">
        <v>17.761690000000002</v>
      </c>
      <c r="E384" s="3">
        <v>20</v>
      </c>
      <c r="F384" s="3">
        <v>25</v>
      </c>
      <c r="G384" s="3">
        <v>14.12</v>
      </c>
      <c r="H384">
        <f t="shared" si="70"/>
        <v>18.028419202902462</v>
      </c>
      <c r="I384">
        <f t="shared" si="71"/>
        <v>-0.26672920290246083</v>
      </c>
      <c r="J384">
        <f t="shared" si="73"/>
        <v>0.26672920290246083</v>
      </c>
      <c r="K384">
        <f>AVERAGE($D$2:$D$403)</f>
        <v>13.910463615920403</v>
      </c>
      <c r="L384">
        <f t="shared" si="72"/>
        <v>14.831944661430821</v>
      </c>
      <c r="M384">
        <f t="shared" si="74"/>
        <v>7.1144467680982121E-2</v>
      </c>
    </row>
    <row r="385" spans="1:13" x14ac:dyDescent="0.3">
      <c r="A385" s="3">
        <v>3016005</v>
      </c>
      <c r="B385" s="3">
        <v>59</v>
      </c>
      <c r="C385" s="3">
        <v>13.75099</v>
      </c>
      <c r="D385" s="3">
        <v>19.67155</v>
      </c>
      <c r="E385" s="3">
        <v>20</v>
      </c>
      <c r="F385" s="3">
        <v>25</v>
      </c>
      <c r="G385" s="3">
        <v>14.12</v>
      </c>
      <c r="H385">
        <f t="shared" si="70"/>
        <v>21.396369922091932</v>
      </c>
      <c r="I385">
        <f t="shared" si="71"/>
        <v>-1.7248199220919318</v>
      </c>
      <c r="J385">
        <f t="shared" si="73"/>
        <v>1.7248199220919318</v>
      </c>
      <c r="K385">
        <f>AVERAGE($D$2:$D$403)</f>
        <v>13.910463615920403</v>
      </c>
      <c r="L385">
        <f t="shared" si="72"/>
        <v>33.190116324827329</v>
      </c>
      <c r="M385">
        <f t="shared" si="74"/>
        <v>2.9750037636452178</v>
      </c>
    </row>
    <row r="386" spans="1:13" x14ac:dyDescent="0.3">
      <c r="A386" s="3">
        <v>3016005</v>
      </c>
      <c r="B386" s="3">
        <v>39</v>
      </c>
      <c r="C386" s="3">
        <v>12.09578</v>
      </c>
      <c r="D386" s="3">
        <v>18.621130000000001</v>
      </c>
      <c r="E386" s="3">
        <v>20</v>
      </c>
      <c r="F386" s="3">
        <v>25</v>
      </c>
      <c r="G386" s="3">
        <v>14.12</v>
      </c>
      <c r="H386">
        <f t="shared" si="70"/>
        <v>18.820883687373865</v>
      </c>
      <c r="I386">
        <f t="shared" si="71"/>
        <v>-0.1997536873738639</v>
      </c>
      <c r="J386">
        <f t="shared" si="73"/>
        <v>0.1997536873738639</v>
      </c>
      <c r="K386">
        <f>AVERAGE($D$2:$D$403)</f>
        <v>13.910463615920403</v>
      </c>
      <c r="L386">
        <f t="shared" si="72"/>
        <v>22.190377782097556</v>
      </c>
      <c r="M386">
        <f t="shared" si="74"/>
        <v>3.990153561945535E-2</v>
      </c>
    </row>
    <row r="387" spans="1:13" x14ac:dyDescent="0.3">
      <c r="A387" s="3">
        <v>3016005</v>
      </c>
      <c r="B387" s="3">
        <v>9</v>
      </c>
      <c r="C387" s="3">
        <v>14.769579999999999</v>
      </c>
      <c r="D387" s="3">
        <v>20.053519999999999</v>
      </c>
      <c r="E387" s="3">
        <v>20</v>
      </c>
      <c r="F387" s="3">
        <v>25</v>
      </c>
      <c r="G387" s="3">
        <v>14.12</v>
      </c>
      <c r="H387">
        <f t="shared" si="70"/>
        <v>22.981283331158739</v>
      </c>
      <c r="I387">
        <f t="shared" si="71"/>
        <v>-2.9277633311587401</v>
      </c>
      <c r="J387">
        <f t="shared" si="73"/>
        <v>2.9277633311587401</v>
      </c>
      <c r="K387">
        <f>AVERAGE($D$2:$D$403)</f>
        <v>13.910463615920403</v>
      </c>
      <c r="L387">
        <f t="shared" si="72"/>
        <v>37.737141737981084</v>
      </c>
      <c r="M387">
        <f t="shared" si="74"/>
        <v>8.5717981232777216</v>
      </c>
    </row>
    <row r="388" spans="1:13" x14ac:dyDescent="0.3">
      <c r="A388" s="3">
        <v>3016005</v>
      </c>
      <c r="B388" s="3">
        <v>44</v>
      </c>
      <c r="C388" s="3">
        <v>7.2892970000000004</v>
      </c>
      <c r="D388" s="3">
        <v>10.82254</v>
      </c>
      <c r="E388" s="3">
        <v>20</v>
      </c>
      <c r="F388" s="3">
        <v>25</v>
      </c>
      <c r="G388" s="3">
        <v>14.12</v>
      </c>
      <c r="H388">
        <f t="shared" si="70"/>
        <v>11.342055741731683</v>
      </c>
      <c r="I388">
        <f t="shared" si="71"/>
        <v>-0.51951574173168247</v>
      </c>
      <c r="J388">
        <f t="shared" si="73"/>
        <v>0.51951574173168247</v>
      </c>
      <c r="K388">
        <f>AVERAGE($D$2:$D$403)</f>
        <v>13.910463615920403</v>
      </c>
      <c r="L388">
        <f t="shared" si="72"/>
        <v>9.5352722577589351</v>
      </c>
      <c r="M388">
        <f t="shared" si="74"/>
        <v>0.26989660590702019</v>
      </c>
    </row>
    <row r="389" spans="1:13" x14ac:dyDescent="0.3">
      <c r="A389" s="3">
        <v>3016005</v>
      </c>
      <c r="B389" s="3">
        <v>23</v>
      </c>
      <c r="C389" s="3">
        <v>7.7985920000000002</v>
      </c>
      <c r="D389" s="3">
        <v>12.31859</v>
      </c>
      <c r="E389" s="3">
        <v>20</v>
      </c>
      <c r="F389" s="3">
        <v>25</v>
      </c>
      <c r="G389" s="3">
        <v>14.12</v>
      </c>
      <c r="H389">
        <f t="shared" si="70"/>
        <v>12.134512446265088</v>
      </c>
      <c r="I389">
        <f t="shared" si="71"/>
        <v>0.18407755373491241</v>
      </c>
      <c r="J389">
        <f t="shared" si="73"/>
        <v>0.18407755373491241</v>
      </c>
      <c r="K389">
        <f>AVERAGE($D$2:$D$403)</f>
        <v>13.910463615920403</v>
      </c>
      <c r="L389">
        <f t="shared" si="72"/>
        <v>2.5340616090634964</v>
      </c>
      <c r="M389">
        <f t="shared" si="74"/>
        <v>3.3884545789029566E-2</v>
      </c>
    </row>
    <row r="390" spans="1:13" x14ac:dyDescent="0.3">
      <c r="A390" s="3">
        <v>3016005</v>
      </c>
      <c r="B390" s="3">
        <v>36</v>
      </c>
      <c r="C390" s="3">
        <v>10.34507</v>
      </c>
      <c r="D390" s="3">
        <v>14.38761</v>
      </c>
      <c r="E390" s="3">
        <v>20</v>
      </c>
      <c r="F390" s="3">
        <v>25</v>
      </c>
      <c r="G390" s="3">
        <v>14.12</v>
      </c>
      <c r="H390">
        <f t="shared" si="70"/>
        <v>16.096800636894912</v>
      </c>
      <c r="I390">
        <f t="shared" si="71"/>
        <v>-1.7091906368949115</v>
      </c>
      <c r="J390">
        <f t="shared" si="73"/>
        <v>1.7091906368949115</v>
      </c>
      <c r="K390">
        <f>AVERAGE($D$2:$D$403)</f>
        <v>13.910463615920403</v>
      </c>
      <c r="L390">
        <f t="shared" si="72"/>
        <v>0.22766867184023501</v>
      </c>
      <c r="M390">
        <f t="shared" si="74"/>
        <v>2.9213326332492331</v>
      </c>
    </row>
    <row r="391" spans="1:13" x14ac:dyDescent="0.3">
      <c r="A391" s="3">
        <v>3016005</v>
      </c>
      <c r="B391" s="3">
        <v>8</v>
      </c>
      <c r="C391" s="3">
        <v>11.618309999999999</v>
      </c>
      <c r="D391" s="3">
        <v>15.34254</v>
      </c>
      <c r="E391" s="3">
        <v>20</v>
      </c>
      <c r="F391" s="3">
        <v>25</v>
      </c>
      <c r="G391" s="3">
        <v>14.12</v>
      </c>
      <c r="H391">
        <f t="shared" si="70"/>
        <v>18.077946288197424</v>
      </c>
      <c r="I391">
        <f t="shared" si="71"/>
        <v>-2.7354062881974244</v>
      </c>
      <c r="J391">
        <f t="shared" si="73"/>
        <v>2.7354062881974244</v>
      </c>
      <c r="K391">
        <f>AVERAGE($D$2:$D$403)</f>
        <v>13.910463615920403</v>
      </c>
      <c r="L391">
        <f t="shared" si="72"/>
        <v>2.0508427698384932</v>
      </c>
      <c r="M391">
        <f t="shared" si="74"/>
        <v>7.4824475615100106</v>
      </c>
    </row>
    <row r="392" spans="1:13" x14ac:dyDescent="0.3">
      <c r="A392" s="3">
        <v>3016005</v>
      </c>
      <c r="B392" s="3">
        <v>41</v>
      </c>
      <c r="C392" s="3">
        <v>3.8197190000000001</v>
      </c>
      <c r="D392" s="3">
        <v>8.9445080000000008</v>
      </c>
      <c r="E392" s="3">
        <v>20</v>
      </c>
      <c r="F392" s="3">
        <v>25</v>
      </c>
      <c r="G392" s="3">
        <v>14.12</v>
      </c>
      <c r="H392">
        <f t="shared" si="70"/>
        <v>5.9434353979199361</v>
      </c>
      <c r="I392">
        <f t="shared" si="71"/>
        <v>3.0010726020800647</v>
      </c>
      <c r="J392">
        <f t="shared" si="73"/>
        <v>3.0010726020800647</v>
      </c>
      <c r="K392">
        <f>AVERAGE($D$2:$D$403)</f>
        <v>13.910463615920403</v>
      </c>
      <c r="L392">
        <f t="shared" si="72"/>
        <v>24.66071517929138</v>
      </c>
      <c r="M392">
        <f t="shared" si="74"/>
        <v>9.0064367629556106</v>
      </c>
    </row>
    <row r="393" spans="1:13" x14ac:dyDescent="0.3">
      <c r="A393" s="3">
        <v>3016005</v>
      </c>
      <c r="B393" s="3">
        <v>53</v>
      </c>
      <c r="C393" s="3">
        <v>10.09042</v>
      </c>
      <c r="D393" s="3">
        <v>12.92338</v>
      </c>
      <c r="E393" s="3">
        <v>20</v>
      </c>
      <c r="F393" s="3">
        <v>25</v>
      </c>
      <c r="G393" s="3">
        <v>14.12</v>
      </c>
      <c r="H393">
        <f t="shared" si="70"/>
        <v>15.700568394659211</v>
      </c>
      <c r="I393">
        <f t="shared" si="71"/>
        <v>-2.7771883946592109</v>
      </c>
      <c r="J393">
        <f t="shared" si="73"/>
        <v>2.7771883946592109</v>
      </c>
      <c r="K393">
        <f>AVERAGE($D$2:$D$403)</f>
        <v>13.910463615920403</v>
      </c>
      <c r="L393">
        <f t="shared" si="72"/>
        <v>0.97433406481849738</v>
      </c>
      <c r="M393">
        <f t="shared" si="74"/>
        <v>7.7127753794298046</v>
      </c>
    </row>
    <row r="394" spans="1:13" x14ac:dyDescent="0.3">
      <c r="A394" s="3">
        <v>3016005</v>
      </c>
      <c r="B394" s="3">
        <v>35</v>
      </c>
      <c r="C394" s="3">
        <v>8.2760569999999998</v>
      </c>
      <c r="D394" s="3">
        <v>13.71916</v>
      </c>
      <c r="E394" s="3">
        <v>20</v>
      </c>
      <c r="F394" s="3">
        <v>25</v>
      </c>
      <c r="G394" s="3">
        <v>14.12</v>
      </c>
      <c r="H394">
        <f t="shared" si="70"/>
        <v>12.877442065503528</v>
      </c>
      <c r="I394">
        <f t="shared" si="71"/>
        <v>0.84171793449647225</v>
      </c>
      <c r="J394">
        <f t="shared" si="73"/>
        <v>0.84171793449647225</v>
      </c>
      <c r="K394">
        <f>AVERAGE($D$2:$D$403)</f>
        <v>13.910463615920403</v>
      </c>
      <c r="L394">
        <f t="shared" si="72"/>
        <v>3.6597073464220774E-2</v>
      </c>
      <c r="M394">
        <f t="shared" si="74"/>
        <v>0.70848908125300758</v>
      </c>
    </row>
    <row r="395" spans="1:13" x14ac:dyDescent="0.3">
      <c r="A395" s="3">
        <v>3016005</v>
      </c>
      <c r="B395" s="3">
        <v>46</v>
      </c>
      <c r="C395" s="3">
        <v>5.5704229999999999</v>
      </c>
      <c r="D395" s="3">
        <v>11.23634</v>
      </c>
      <c r="E395" s="3">
        <v>20</v>
      </c>
      <c r="F395" s="3">
        <v>25</v>
      </c>
      <c r="G395" s="3">
        <v>14.12</v>
      </c>
      <c r="H395">
        <f t="shared" si="70"/>
        <v>8.6675091124732901</v>
      </c>
      <c r="I395">
        <f t="shared" si="71"/>
        <v>2.5688308875267101</v>
      </c>
      <c r="J395">
        <f t="shared" si="73"/>
        <v>2.5688308875267101</v>
      </c>
      <c r="K395">
        <f>AVERAGE($D$2:$D$403)</f>
        <v>13.910463615920403</v>
      </c>
      <c r="L395">
        <f t="shared" si="72"/>
        <v>7.1509371132232085</v>
      </c>
      <c r="M395">
        <f t="shared" si="74"/>
        <v>6.598892128711265</v>
      </c>
    </row>
    <row r="396" spans="1:13" x14ac:dyDescent="0.3">
      <c r="A396" s="3">
        <v>3016005</v>
      </c>
      <c r="B396" s="3">
        <v>58</v>
      </c>
      <c r="C396" s="3">
        <v>12.541410000000001</v>
      </c>
      <c r="D396" s="3">
        <v>17.920850000000002</v>
      </c>
      <c r="E396" s="3">
        <v>20</v>
      </c>
      <c r="F396" s="3">
        <v>25</v>
      </c>
      <c r="G396" s="3">
        <v>14.12</v>
      </c>
      <c r="H396">
        <f t="shared" si="70"/>
        <v>19.514278441379346</v>
      </c>
      <c r="I396">
        <f t="shared" si="71"/>
        <v>-1.5934284413793449</v>
      </c>
      <c r="J396">
        <f t="shared" si="73"/>
        <v>1.5934284413793449</v>
      </c>
      <c r="K396">
        <f>AVERAGE($D$2:$D$403)</f>
        <v>13.910463615920403</v>
      </c>
      <c r="L396">
        <f t="shared" si="72"/>
        <v>16.083198949611038</v>
      </c>
      <c r="M396">
        <f t="shared" si="74"/>
        <v>2.5390141977966083</v>
      </c>
    </row>
    <row r="397" spans="1:13" x14ac:dyDescent="0.3">
      <c r="A397" s="3">
        <v>3016005</v>
      </c>
      <c r="B397" s="3">
        <v>56</v>
      </c>
      <c r="C397" s="3">
        <v>11.23634</v>
      </c>
      <c r="D397" s="3">
        <v>16.392959999999999</v>
      </c>
      <c r="E397" s="3">
        <v>20</v>
      </c>
      <c r="F397" s="3">
        <v>25</v>
      </c>
      <c r="G397" s="3">
        <v>14.12</v>
      </c>
      <c r="H397">
        <f t="shared" si="70"/>
        <v>17.483605704781869</v>
      </c>
      <c r="I397">
        <f t="shared" si="71"/>
        <v>-1.0906457047818705</v>
      </c>
      <c r="J397">
        <f t="shared" si="73"/>
        <v>1.0906457047818705</v>
      </c>
      <c r="K397">
        <f>AVERAGE($D$2:$D$403)</f>
        <v>13.910463615920403</v>
      </c>
      <c r="L397">
        <f t="shared" si="72"/>
        <v>6.1627882969682686</v>
      </c>
      <c r="M397">
        <f t="shared" si="74"/>
        <v>1.1895080533591431</v>
      </c>
    </row>
    <row r="398" spans="1:13" x14ac:dyDescent="0.3">
      <c r="A398" s="3">
        <v>3016005</v>
      </c>
      <c r="B398" s="3">
        <v>54</v>
      </c>
      <c r="C398" s="3">
        <v>13.27352</v>
      </c>
      <c r="D398" s="3">
        <v>18.33465</v>
      </c>
      <c r="E398" s="3">
        <v>20</v>
      </c>
      <c r="F398" s="3">
        <v>25</v>
      </c>
      <c r="G398" s="3">
        <v>14.12</v>
      </c>
      <c r="H398">
        <f t="shared" si="70"/>
        <v>20.653432522915491</v>
      </c>
      <c r="I398">
        <f t="shared" si="71"/>
        <v>-2.318782522915491</v>
      </c>
      <c r="J398">
        <f t="shared" si="73"/>
        <v>2.318782522915491</v>
      </c>
      <c r="K398">
        <f>AVERAGE($D$2:$D$403)</f>
        <v>13.910463615920403</v>
      </c>
      <c r="L398">
        <f t="shared" si="72"/>
        <v>19.573425161075303</v>
      </c>
      <c r="M398">
        <f t="shared" si="74"/>
        <v>5.3767523885783293</v>
      </c>
    </row>
    <row r="399" spans="1:13" x14ac:dyDescent="0.3">
      <c r="A399" s="3">
        <v>3016005</v>
      </c>
      <c r="B399" s="3">
        <v>52</v>
      </c>
      <c r="C399" s="3">
        <v>10.82254</v>
      </c>
      <c r="D399" s="3">
        <v>14.960559999999999</v>
      </c>
      <c r="E399" s="3">
        <v>20</v>
      </c>
      <c r="F399" s="3">
        <v>25</v>
      </c>
      <c r="G399" s="3">
        <v>14.12</v>
      </c>
      <c r="H399">
        <f t="shared" si="70"/>
        <v>16.839738036071353</v>
      </c>
      <c r="I399">
        <f t="shared" si="71"/>
        <v>-1.8791780360713535</v>
      </c>
      <c r="J399">
        <f t="shared" si="73"/>
        <v>1.8791780360713535</v>
      </c>
      <c r="K399">
        <f>AVERAGE($D$2:$D$403)</f>
        <v>13.910463615920403</v>
      </c>
      <c r="L399">
        <f t="shared" si="72"/>
        <v>1.1027024158570435</v>
      </c>
      <c r="M399">
        <f t="shared" si="74"/>
        <v>3.5313100912529891</v>
      </c>
    </row>
    <row r="400" spans="1:13" x14ac:dyDescent="0.3">
      <c r="A400" s="3">
        <v>3016005</v>
      </c>
      <c r="B400" s="3">
        <v>50</v>
      </c>
      <c r="C400" s="3">
        <v>13.528169999999999</v>
      </c>
      <c r="D400" s="3">
        <v>21.708729999999999</v>
      </c>
      <c r="E400" s="3">
        <v>20</v>
      </c>
      <c r="F400" s="3">
        <v>25</v>
      </c>
      <c r="G400" s="3">
        <v>14.12</v>
      </c>
      <c r="H400">
        <f t="shared" si="70"/>
        <v>21.049664765151192</v>
      </c>
      <c r="I400">
        <f t="shared" si="71"/>
        <v>0.65906523484880708</v>
      </c>
      <c r="J400">
        <f t="shared" si="73"/>
        <v>0.65906523484880708</v>
      </c>
      <c r="K400">
        <f>AVERAGE($D$2:$D$403)</f>
        <v>13.910463615920403</v>
      </c>
      <c r="L400">
        <f t="shared" si="72"/>
        <v>60.812958597065865</v>
      </c>
      <c r="M400">
        <f t="shared" si="74"/>
        <v>0.43436698378631322</v>
      </c>
    </row>
    <row r="401" spans="1:13" x14ac:dyDescent="0.3">
      <c r="A401" s="3">
        <v>3016005</v>
      </c>
      <c r="B401" s="3">
        <v>5</v>
      </c>
      <c r="C401" s="3">
        <v>14.38761</v>
      </c>
      <c r="D401" s="3">
        <v>18.239159999999998</v>
      </c>
      <c r="E401" s="3">
        <v>20</v>
      </c>
      <c r="F401" s="3">
        <v>25</v>
      </c>
      <c r="G401" s="3">
        <v>14.12</v>
      </c>
      <c r="H401">
        <f t="shared" si="70"/>
        <v>22.386942747743188</v>
      </c>
      <c r="I401">
        <f t="shared" si="71"/>
        <v>-4.1477827477431894</v>
      </c>
      <c r="J401">
        <f t="shared" si="73"/>
        <v>4.1477827477431894</v>
      </c>
      <c r="K401">
        <f>AVERAGE($D$2:$D$403)</f>
        <v>13.910463615920403</v>
      </c>
      <c r="L401">
        <f t="shared" si="72"/>
        <v>18.737612385543766</v>
      </c>
      <c r="M401">
        <f t="shared" si="74"/>
        <v>17.204101722476043</v>
      </c>
    </row>
    <row r="402" spans="1:13" x14ac:dyDescent="0.3">
      <c r="A402" s="3">
        <v>3016005</v>
      </c>
      <c r="B402" s="3">
        <v>49</v>
      </c>
      <c r="C402" s="3">
        <v>7.7985920000000002</v>
      </c>
      <c r="D402" s="3">
        <v>10.40873</v>
      </c>
      <c r="E402" s="3">
        <v>20</v>
      </c>
      <c r="F402" s="3">
        <v>25</v>
      </c>
      <c r="G402" s="3">
        <v>14.12</v>
      </c>
      <c r="H402">
        <f t="shared" si="70"/>
        <v>12.134512446265088</v>
      </c>
      <c r="I402">
        <f t="shared" si="71"/>
        <v>-1.7257824462650877</v>
      </c>
      <c r="J402">
        <f t="shared" si="73"/>
        <v>1.7257824462650877</v>
      </c>
      <c r="K402">
        <f>AVERAGE($D$2:$D$403)</f>
        <v>13.910463615920403</v>
      </c>
      <c r="L402">
        <f t="shared" si="72"/>
        <v>12.262138316866977</v>
      </c>
      <c r="M402">
        <f t="shared" si="74"/>
        <v>2.9783250518367104</v>
      </c>
    </row>
    <row r="403" spans="1:13" x14ac:dyDescent="0.3">
      <c r="A403" s="3">
        <v>3016005</v>
      </c>
      <c r="B403" s="3">
        <v>48</v>
      </c>
      <c r="C403" s="3">
        <v>7.7030989999999999</v>
      </c>
      <c r="D403" s="3">
        <v>12.76423</v>
      </c>
      <c r="E403" s="3">
        <v>20</v>
      </c>
      <c r="F403" s="3">
        <v>25</v>
      </c>
      <c r="G403" s="3">
        <v>14.12</v>
      </c>
      <c r="H403">
        <f t="shared" si="70"/>
        <v>11.985926522417399</v>
      </c>
      <c r="I403">
        <f t="shared" si="71"/>
        <v>0.77830347758260032</v>
      </c>
      <c r="J403">
        <f t="shared" si="73"/>
        <v>0.77830347758260032</v>
      </c>
      <c r="K403">
        <f>AVERAGE($D$2:$D$403)</f>
        <v>13.910463615920403</v>
      </c>
      <c r="L403">
        <f t="shared" si="72"/>
        <v>1.3138515022659623</v>
      </c>
      <c r="M403">
        <f t="shared" si="74"/>
        <v>0.60575630321716922</v>
      </c>
    </row>
    <row r="404" spans="1:13" x14ac:dyDescent="0.3">
      <c r="H404" s="5" t="s">
        <v>12</v>
      </c>
      <c r="I404" s="5">
        <f>AVERAGE(I2:I403)</f>
        <v>0.45929862703750057</v>
      </c>
      <c r="J404" s="5">
        <f>AVERAGE(J2:J403)</f>
        <v>1.7797200429496629</v>
      </c>
    </row>
    <row r="405" spans="1:13" x14ac:dyDescent="0.3">
      <c r="H405" s="5" t="s">
        <v>13</v>
      </c>
      <c r="I405" s="5">
        <f>_xlfn.PERCENTILE.EXC(I2:I403,0.05)</f>
        <v>-2.9443653528351788</v>
      </c>
      <c r="J405" s="5"/>
    </row>
    <row r="406" spans="1:13" x14ac:dyDescent="0.3">
      <c r="H406" s="5" t="s">
        <v>14</v>
      </c>
      <c r="I406" s="5">
        <f>_xlfn.PERCENTILE.EXC(I2:I403,0.5)</f>
        <v>0.24261796772143374</v>
      </c>
      <c r="J406" s="5"/>
    </row>
    <row r="407" spans="1:13" x14ac:dyDescent="0.3">
      <c r="H407" s="5" t="s">
        <v>15</v>
      </c>
      <c r="I407" s="5">
        <f>_xlfn.PERCENTILE.EXC(I2:I403,0.95)</f>
        <v>4.674286393323456</v>
      </c>
      <c r="J407" s="5"/>
    </row>
  </sheetData>
  <autoFilter ref="A1:G407" xr:uid="{84A89591-431F-40A5-92A6-0F1D4D5EC9BF}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348A0-5F85-42CB-ACF0-A2E62F5BDEDC}">
  <dimension ref="A1:N407"/>
  <sheetViews>
    <sheetView topLeftCell="A383" workbookViewId="0">
      <selection activeCell="N2" sqref="N2"/>
    </sheetView>
  </sheetViews>
  <sheetFormatPr defaultRowHeight="14.4" x14ac:dyDescent="0.3"/>
  <cols>
    <col min="9" max="9" width="9.5546875" customWidth="1"/>
    <col min="10" max="10" width="11" bestFit="1" customWidth="1"/>
    <col min="12" max="12" width="12" bestFit="1" customWidth="1"/>
    <col min="13" max="13" width="11.21875" bestFit="1" customWidth="1"/>
    <col min="14" max="14" width="12" bestFit="1" customWidth="1"/>
  </cols>
  <sheetData>
    <row r="1" spans="1:14" x14ac:dyDescent="0.3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2</v>
      </c>
      <c r="H1" s="4" t="s">
        <v>43</v>
      </c>
      <c r="I1" s="4" t="s">
        <v>44</v>
      </c>
      <c r="J1" s="4" t="s">
        <v>45</v>
      </c>
      <c r="K1" s="4" t="s">
        <v>16</v>
      </c>
      <c r="L1" s="4" t="s">
        <v>18</v>
      </c>
      <c r="M1" s="4" t="s">
        <v>46</v>
      </c>
      <c r="N1" s="6" t="s">
        <v>47</v>
      </c>
    </row>
    <row r="2" spans="1:14" x14ac:dyDescent="0.3">
      <c r="A2" s="2">
        <v>3009002</v>
      </c>
      <c r="B2" s="2">
        <v>21</v>
      </c>
      <c r="C2" s="2">
        <v>12.1</v>
      </c>
      <c r="D2" s="2">
        <v>17.34789</v>
      </c>
      <c r="E2" s="2">
        <v>15</v>
      </c>
      <c r="F2" s="2">
        <v>21</v>
      </c>
      <c r="G2" s="2">
        <v>18.02</v>
      </c>
      <c r="H2">
        <f t="shared" ref="H2:H7" si="0">C2*EXP(-(-26.4679+3.1124*G2)*(1/(F2^(-2.39298+0.20296*G2))-1/(E2^(-2.39298+0.20296*G2))))</f>
        <v>16.904824067424681</v>
      </c>
      <c r="I2">
        <f t="shared" ref="I2:I7" si="1">D2-H2</f>
        <v>0.44306593257531901</v>
      </c>
      <c r="J2">
        <f t="shared" ref="J2:J8" si="2">ABS(I2)</f>
        <v>0.44306593257531901</v>
      </c>
      <c r="K2">
        <f>AVERAGE($D$2:$D$403)</f>
        <v>13.910463615920403</v>
      </c>
      <c r="L2">
        <f t="shared" ref="L2:L7" si="3">(D2-K2)^2</f>
        <v>11.815900145966532</v>
      </c>
      <c r="M2">
        <f t="shared" ref="M2:M8" si="4">I2^2</f>
        <v>0.19630742060883713</v>
      </c>
      <c r="N2" s="5">
        <f>1-SUM(M2:M4635)/SUM(L2:L4635)</f>
        <v>0.83344319392395527</v>
      </c>
    </row>
    <row r="3" spans="1:14" x14ac:dyDescent="0.3">
      <c r="A3" s="2">
        <v>3009002</v>
      </c>
      <c r="B3" s="2">
        <v>33</v>
      </c>
      <c r="C3" s="2">
        <v>13.3</v>
      </c>
      <c r="D3" s="2">
        <v>17.889019999999999</v>
      </c>
      <c r="E3" s="2">
        <v>15</v>
      </c>
      <c r="F3" s="2">
        <v>21</v>
      </c>
      <c r="G3" s="2">
        <v>18.02</v>
      </c>
      <c r="H3">
        <f t="shared" si="0"/>
        <v>18.581335545185809</v>
      </c>
      <c r="I3">
        <f t="shared" si="1"/>
        <v>-0.69231554518581007</v>
      </c>
      <c r="J3">
        <f t="shared" si="2"/>
        <v>0.69231554518581007</v>
      </c>
      <c r="K3">
        <f>AVERAGE($D$2:$D$403)</f>
        <v>13.910463615920403</v>
      </c>
      <c r="L3">
        <f t="shared" si="3"/>
        <v>15.828910901300508</v>
      </c>
      <c r="M3">
        <f t="shared" si="4"/>
        <v>0.4793008141059254</v>
      </c>
    </row>
    <row r="4" spans="1:14" x14ac:dyDescent="0.3">
      <c r="A4" s="2">
        <v>3009002</v>
      </c>
      <c r="B4" s="2">
        <v>10</v>
      </c>
      <c r="C4" s="2">
        <v>16.350000000000001</v>
      </c>
      <c r="D4" s="2">
        <v>24.22</v>
      </c>
      <c r="E4" s="2">
        <v>15</v>
      </c>
      <c r="F4" s="2">
        <v>21</v>
      </c>
      <c r="G4" s="2">
        <v>18.02</v>
      </c>
      <c r="H4">
        <f t="shared" si="0"/>
        <v>22.842468884495336</v>
      </c>
      <c r="I4">
        <f t="shared" si="1"/>
        <v>1.377531115504663</v>
      </c>
      <c r="J4">
        <f t="shared" si="2"/>
        <v>1.377531115504663</v>
      </c>
      <c r="K4">
        <f>AVERAGE($D$2:$D$403)</f>
        <v>13.910463615920403</v>
      </c>
      <c r="L4">
        <f t="shared" si="3"/>
        <v>106.28654045466099</v>
      </c>
      <c r="M4">
        <f t="shared" si="4"/>
        <v>1.8975919741835212</v>
      </c>
    </row>
    <row r="5" spans="1:14" x14ac:dyDescent="0.3">
      <c r="A5" s="2">
        <v>3009002</v>
      </c>
      <c r="B5" s="2">
        <v>15</v>
      </c>
      <c r="C5" s="2">
        <v>16.649999999999999</v>
      </c>
      <c r="D5" s="2">
        <v>23.65</v>
      </c>
      <c r="E5" s="2">
        <v>15</v>
      </c>
      <c r="F5" s="2">
        <v>21</v>
      </c>
      <c r="G5" s="2">
        <v>18.02</v>
      </c>
      <c r="H5">
        <f t="shared" si="0"/>
        <v>23.261596753935613</v>
      </c>
      <c r="I5">
        <f t="shared" si="1"/>
        <v>0.38840324606438514</v>
      </c>
      <c r="J5">
        <f t="shared" si="2"/>
        <v>0.38840324606438514</v>
      </c>
      <c r="K5">
        <f>AVERAGE($D$2:$D$403)</f>
        <v>13.910463615920403</v>
      </c>
      <c r="L5">
        <f t="shared" si="3"/>
        <v>94.858568976810247</v>
      </c>
      <c r="M5">
        <f t="shared" si="4"/>
        <v>0.15085708155335131</v>
      </c>
    </row>
    <row r="6" spans="1:14" x14ac:dyDescent="0.3">
      <c r="A6" s="2">
        <v>3009002</v>
      </c>
      <c r="B6" s="2">
        <v>17</v>
      </c>
      <c r="C6" s="2">
        <v>14.7</v>
      </c>
      <c r="D6" s="2">
        <v>22.8</v>
      </c>
      <c r="E6" s="2">
        <v>15</v>
      </c>
      <c r="F6" s="2">
        <v>21</v>
      </c>
      <c r="G6" s="2">
        <v>18.02</v>
      </c>
      <c r="H6">
        <f t="shared" si="0"/>
        <v>20.537265602573786</v>
      </c>
      <c r="I6">
        <f t="shared" si="1"/>
        <v>2.2627343974262146</v>
      </c>
      <c r="J6">
        <f t="shared" si="2"/>
        <v>2.2627343974262146</v>
      </c>
      <c r="K6">
        <f>AVERAGE($D$2:$D$403)</f>
        <v>13.910463615920403</v>
      </c>
      <c r="L6">
        <f t="shared" si="3"/>
        <v>79.023857123874976</v>
      </c>
      <c r="M6">
        <f t="shared" si="4"/>
        <v>5.1199669532957746</v>
      </c>
    </row>
    <row r="7" spans="1:14" x14ac:dyDescent="0.3">
      <c r="A7" s="2">
        <v>3009002</v>
      </c>
      <c r="B7" s="2">
        <v>2</v>
      </c>
      <c r="C7" s="2">
        <v>10.15</v>
      </c>
      <c r="D7" s="2">
        <v>19.899999999999999</v>
      </c>
      <c r="E7" s="2">
        <v>15</v>
      </c>
      <c r="F7" s="2">
        <v>21</v>
      </c>
      <c r="G7" s="2">
        <v>18.02</v>
      </c>
      <c r="H7">
        <f t="shared" si="0"/>
        <v>14.180492916062853</v>
      </c>
      <c r="I7">
        <f t="shared" si="1"/>
        <v>5.7195070839371454</v>
      </c>
      <c r="J7">
        <f t="shared" si="2"/>
        <v>5.7195070839371454</v>
      </c>
      <c r="K7">
        <f>AVERAGE($D$2:$D$403)</f>
        <v>13.910463615920403</v>
      </c>
      <c r="L7">
        <f t="shared" si="3"/>
        <v>35.87454609621328</v>
      </c>
      <c r="M7">
        <f t="shared" si="4"/>
        <v>32.712761283207186</v>
      </c>
    </row>
    <row r="8" spans="1:14" x14ac:dyDescent="0.3">
      <c r="A8" s="2">
        <v>3009002</v>
      </c>
      <c r="B8" s="2">
        <v>26</v>
      </c>
      <c r="C8" s="2">
        <v>13.85</v>
      </c>
      <c r="D8" s="2">
        <v>20.65831</v>
      </c>
      <c r="E8" s="2">
        <v>15</v>
      </c>
      <c r="F8" s="2">
        <v>21</v>
      </c>
      <c r="G8" s="2">
        <v>18.02</v>
      </c>
      <c r="H8">
        <f t="shared" ref="H8:H33" si="5">C8*EXP(-(-26.4679+3.1124*G8)*(1/(F8^(-2.39298+0.20296*G8))-1/(E8^(-2.39298+0.20296*G8))))</f>
        <v>19.349736639159655</v>
      </c>
      <c r="I8">
        <f t="shared" ref="I8:I33" si="6">D8-H8</f>
        <v>1.3085733608403451</v>
      </c>
      <c r="J8">
        <f t="shared" si="2"/>
        <v>1.3085733608403451</v>
      </c>
      <c r="K8">
        <f>AVERAGE($D$2:$D$403)</f>
        <v>13.910463615920403</v>
      </c>
      <c r="L8">
        <f t="shared" ref="L8:L33" si="7">(D8-K8)^2</f>
        <v>45.533430823136101</v>
      </c>
      <c r="M8">
        <f t="shared" si="4"/>
        <v>1.7123642407009962</v>
      </c>
    </row>
    <row r="9" spans="1:14" x14ac:dyDescent="0.3">
      <c r="A9" s="2">
        <v>3009002</v>
      </c>
      <c r="B9" s="2">
        <v>1</v>
      </c>
      <c r="C9" s="2">
        <v>9.9499999999999993</v>
      </c>
      <c r="D9" s="2">
        <v>19.03</v>
      </c>
      <c r="E9" s="2">
        <v>15</v>
      </c>
      <c r="F9" s="2">
        <v>21</v>
      </c>
      <c r="G9" s="2">
        <v>18.02</v>
      </c>
      <c r="H9">
        <f t="shared" si="5"/>
        <v>13.901074336435997</v>
      </c>
      <c r="I9">
        <f t="shared" si="6"/>
        <v>5.1289256635640044</v>
      </c>
      <c r="J9">
        <f t="shared" ref="J9:J33" si="8">ABS(I9)</f>
        <v>5.1289256635640044</v>
      </c>
      <c r="K9">
        <f>AVERAGE($D$2:$D$403)</f>
        <v>13.910463615920403</v>
      </c>
      <c r="L9">
        <f t="shared" si="7"/>
        <v>26.209652787914809</v>
      </c>
      <c r="M9">
        <f t="shared" ref="M9:M33" si="9">I9^2</f>
        <v>26.305878462365463</v>
      </c>
    </row>
    <row r="10" spans="1:14" x14ac:dyDescent="0.3">
      <c r="A10" s="2">
        <v>3009002</v>
      </c>
      <c r="B10" s="2">
        <v>22</v>
      </c>
      <c r="C10" s="2">
        <v>16.100000000000001</v>
      </c>
      <c r="D10" s="2">
        <v>21.35859</v>
      </c>
      <c r="E10" s="2">
        <v>15</v>
      </c>
      <c r="F10" s="2">
        <v>21</v>
      </c>
      <c r="G10" s="2">
        <v>18.02</v>
      </c>
      <c r="H10">
        <f t="shared" si="5"/>
        <v>22.493195659961767</v>
      </c>
      <c r="I10">
        <f t="shared" si="6"/>
        <v>-1.1346056599617675</v>
      </c>
      <c r="J10">
        <f t="shared" si="8"/>
        <v>1.1346056599617675</v>
      </c>
      <c r="K10">
        <f>AVERAGE($D$2:$D$403)</f>
        <v>13.910463615920403</v>
      </c>
      <c r="L10">
        <f t="shared" si="7"/>
        <v>55.474586633222607</v>
      </c>
      <c r="M10">
        <f t="shared" si="9"/>
        <v>1.2873300036172781</v>
      </c>
    </row>
    <row r="11" spans="1:14" x14ac:dyDescent="0.3">
      <c r="A11" s="2">
        <v>3009002</v>
      </c>
      <c r="B11" s="2">
        <v>23</v>
      </c>
      <c r="C11" s="2">
        <v>14.65</v>
      </c>
      <c r="D11" s="2">
        <v>21.454090000000001</v>
      </c>
      <c r="E11" s="2">
        <v>15</v>
      </c>
      <c r="F11" s="2">
        <v>21</v>
      </c>
      <c r="G11" s="2">
        <v>18.02</v>
      </c>
      <c r="H11">
        <f t="shared" si="5"/>
        <v>20.467410957667074</v>
      </c>
      <c r="I11">
        <f t="shared" si="6"/>
        <v>0.98667904233292703</v>
      </c>
      <c r="J11">
        <f t="shared" si="8"/>
        <v>0.98667904233292703</v>
      </c>
      <c r="K11">
        <f>AVERAGE($D$2:$D$403)</f>
        <v>13.910463615920403</v>
      </c>
      <c r="L11">
        <f t="shared" si="7"/>
        <v>56.906299022581834</v>
      </c>
      <c r="M11">
        <f t="shared" si="9"/>
        <v>0.97353553257902203</v>
      </c>
    </row>
    <row r="12" spans="1:14" x14ac:dyDescent="0.3">
      <c r="A12" s="2">
        <v>3009002</v>
      </c>
      <c r="B12" s="2">
        <v>25</v>
      </c>
      <c r="C12" s="2">
        <v>13.6</v>
      </c>
      <c r="D12" s="2">
        <v>20.276340000000001</v>
      </c>
      <c r="E12" s="2">
        <v>15</v>
      </c>
      <c r="F12" s="2">
        <v>21</v>
      </c>
      <c r="G12" s="2">
        <v>18.02</v>
      </c>
      <c r="H12">
        <f t="shared" si="5"/>
        <v>19.000463414626086</v>
      </c>
      <c r="I12">
        <f t="shared" si="6"/>
        <v>1.2758765853739149</v>
      </c>
      <c r="J12">
        <f t="shared" si="8"/>
        <v>1.2758765853739149</v>
      </c>
      <c r="K12">
        <f>AVERAGE($D$2:$D$403)</f>
        <v>13.910463615920403</v>
      </c>
      <c r="L12">
        <f t="shared" si="7"/>
        <v>40.524382137382347</v>
      </c>
      <c r="M12">
        <f t="shared" si="9"/>
        <v>1.6278610611054007</v>
      </c>
    </row>
    <row r="13" spans="1:14" x14ac:dyDescent="0.3">
      <c r="A13" s="2">
        <v>3009002</v>
      </c>
      <c r="B13" s="2">
        <v>20</v>
      </c>
      <c r="C13" s="2">
        <v>11.7</v>
      </c>
      <c r="D13" s="2">
        <v>19.576059999999998</v>
      </c>
      <c r="E13" s="2">
        <v>15</v>
      </c>
      <c r="F13" s="2">
        <v>21</v>
      </c>
      <c r="G13" s="2">
        <v>18.02</v>
      </c>
      <c r="H13">
        <f t="shared" si="5"/>
        <v>16.345986908170971</v>
      </c>
      <c r="I13">
        <f t="shared" si="6"/>
        <v>3.230073091829027</v>
      </c>
      <c r="J13">
        <f t="shared" si="8"/>
        <v>3.230073091829027</v>
      </c>
      <c r="K13">
        <f>AVERAGE($D$2:$D$403)</f>
        <v>13.910463615920403</v>
      </c>
      <c r="L13">
        <f t="shared" si="7"/>
        <v>32.098982387295791</v>
      </c>
      <c r="M13">
        <f t="shared" si="9"/>
        <v>10.43337217855793</v>
      </c>
    </row>
    <row r="14" spans="1:14" x14ac:dyDescent="0.3">
      <c r="A14" s="2">
        <v>3009002</v>
      </c>
      <c r="B14" s="2">
        <v>29</v>
      </c>
      <c r="C14" s="2">
        <v>16.3</v>
      </c>
      <c r="D14" s="2">
        <v>25.17831</v>
      </c>
      <c r="E14" s="2">
        <v>15</v>
      </c>
      <c r="F14" s="2">
        <v>21</v>
      </c>
      <c r="G14" s="2">
        <v>18.02</v>
      </c>
      <c r="H14">
        <f t="shared" si="5"/>
        <v>22.77261423958862</v>
      </c>
      <c r="I14">
        <f t="shared" si="6"/>
        <v>2.4056957604113798</v>
      </c>
      <c r="J14">
        <f t="shared" si="8"/>
        <v>2.4056957604113798</v>
      </c>
      <c r="K14">
        <f>AVERAGE($D$2:$D$403)</f>
        <v>13.910463615920403</v>
      </c>
      <c r="L14">
        <f t="shared" si="7"/>
        <v>126.96436213521565</v>
      </c>
      <c r="M14">
        <f t="shared" si="9"/>
        <v>5.787372091661287</v>
      </c>
    </row>
    <row r="15" spans="1:14" x14ac:dyDescent="0.3">
      <c r="A15" s="2">
        <v>3009002</v>
      </c>
      <c r="B15" s="2">
        <v>13</v>
      </c>
      <c r="C15" s="2">
        <v>12.9</v>
      </c>
      <c r="D15" s="2">
        <v>21.8</v>
      </c>
      <c r="E15" s="2">
        <v>15</v>
      </c>
      <c r="F15" s="2">
        <v>21</v>
      </c>
      <c r="G15" s="2">
        <v>18.02</v>
      </c>
      <c r="H15">
        <f t="shared" si="5"/>
        <v>18.022498385932099</v>
      </c>
      <c r="I15">
        <f t="shared" si="6"/>
        <v>3.7775016140679014</v>
      </c>
      <c r="J15">
        <f t="shared" si="8"/>
        <v>3.7775016140679014</v>
      </c>
      <c r="K15">
        <f>AVERAGE($D$2:$D$403)</f>
        <v>13.910463615920403</v>
      </c>
      <c r="L15">
        <f t="shared" si="7"/>
        <v>62.24478435571578</v>
      </c>
      <c r="M15">
        <f t="shared" si="9"/>
        <v>14.2695184442856</v>
      </c>
    </row>
    <row r="16" spans="1:14" x14ac:dyDescent="0.3">
      <c r="A16" s="2">
        <v>3009002</v>
      </c>
      <c r="B16" s="2">
        <v>16</v>
      </c>
      <c r="C16" s="2">
        <v>12.85</v>
      </c>
      <c r="D16" s="2">
        <v>19.350000000000001</v>
      </c>
      <c r="E16" s="2">
        <v>15</v>
      </c>
      <c r="F16" s="2">
        <v>21</v>
      </c>
      <c r="G16" s="2">
        <v>18.02</v>
      </c>
      <c r="H16">
        <f t="shared" si="5"/>
        <v>17.952643741025383</v>
      </c>
      <c r="I16">
        <f t="shared" si="6"/>
        <v>1.397356258974618</v>
      </c>
      <c r="J16">
        <f t="shared" si="8"/>
        <v>1.397356258974618</v>
      </c>
      <c r="K16">
        <f>AVERAGE($D$2:$D$403)</f>
        <v>13.910463615920403</v>
      </c>
      <c r="L16">
        <f t="shared" si="7"/>
        <v>29.588556073725755</v>
      </c>
      <c r="M16">
        <f t="shared" si="9"/>
        <v>1.9526045144955397</v>
      </c>
    </row>
    <row r="17" spans="1:13" x14ac:dyDescent="0.3">
      <c r="A17" s="2">
        <v>3009002</v>
      </c>
      <c r="B17" s="2">
        <v>27</v>
      </c>
      <c r="C17" s="2">
        <v>15.9</v>
      </c>
      <c r="D17" s="2">
        <v>22.31352</v>
      </c>
      <c r="E17" s="2">
        <v>15</v>
      </c>
      <c r="F17" s="2">
        <v>21</v>
      </c>
      <c r="G17" s="2">
        <v>18.02</v>
      </c>
      <c r="H17">
        <f t="shared" si="5"/>
        <v>22.213777080334911</v>
      </c>
      <c r="I17">
        <f t="shared" si="6"/>
        <v>9.9742919665089858E-2</v>
      </c>
      <c r="J17">
        <f t="shared" si="8"/>
        <v>9.9742919665089858E-2</v>
      </c>
      <c r="K17">
        <f>AVERAGE($D$2:$D$403)</f>
        <v>13.910463615920403</v>
      </c>
      <c r="L17">
        <f t="shared" si="7"/>
        <v>70.61135659402089</v>
      </c>
      <c r="M17">
        <f t="shared" si="9"/>
        <v>9.948650023316569E-3</v>
      </c>
    </row>
    <row r="18" spans="1:13" x14ac:dyDescent="0.3">
      <c r="A18" s="2">
        <v>3009002</v>
      </c>
      <c r="B18" s="2">
        <v>40</v>
      </c>
      <c r="C18" s="2">
        <v>15.7</v>
      </c>
      <c r="D18" s="2">
        <v>25.114650000000001</v>
      </c>
      <c r="E18" s="2">
        <v>15</v>
      </c>
      <c r="F18" s="2">
        <v>21</v>
      </c>
      <c r="G18" s="2">
        <v>18.02</v>
      </c>
      <c r="H18">
        <f t="shared" si="5"/>
        <v>21.934358500708058</v>
      </c>
      <c r="I18">
        <f t="shared" si="6"/>
        <v>3.1802914992919433</v>
      </c>
      <c r="J18">
        <f t="shared" si="8"/>
        <v>3.1802914992919433</v>
      </c>
      <c r="K18">
        <f>AVERAGE($D$2:$D$403)</f>
        <v>13.910463615920403</v>
      </c>
      <c r="L18">
        <f t="shared" si="7"/>
        <v>125.53379252919467</v>
      </c>
      <c r="M18">
        <f t="shared" si="9"/>
        <v>10.114254020468596</v>
      </c>
    </row>
    <row r="19" spans="1:13" x14ac:dyDescent="0.3">
      <c r="A19" s="2">
        <v>3009002</v>
      </c>
      <c r="B19" s="2">
        <v>41</v>
      </c>
      <c r="C19" s="2">
        <v>11.55</v>
      </c>
      <c r="D19" s="2">
        <v>17.920850000000002</v>
      </c>
      <c r="E19" s="2">
        <v>15</v>
      </c>
      <c r="F19" s="2">
        <v>21</v>
      </c>
      <c r="G19" s="2">
        <v>18.02</v>
      </c>
      <c r="H19">
        <f t="shared" si="5"/>
        <v>16.136422973450834</v>
      </c>
      <c r="I19">
        <f t="shared" si="6"/>
        <v>1.7844270265491673</v>
      </c>
      <c r="J19">
        <f t="shared" si="8"/>
        <v>1.7844270265491673</v>
      </c>
      <c r="K19">
        <f>AVERAGE($D$2:$D$403)</f>
        <v>13.910463615920403</v>
      </c>
      <c r="L19">
        <f t="shared" si="7"/>
        <v>16.083198949611038</v>
      </c>
      <c r="M19">
        <f t="shared" si="9"/>
        <v>3.1841798130791026</v>
      </c>
    </row>
    <row r="20" spans="1:13" x14ac:dyDescent="0.3">
      <c r="A20" s="2">
        <v>3009002</v>
      </c>
      <c r="B20" s="2">
        <v>9</v>
      </c>
      <c r="C20" s="2">
        <v>18.899999999999999</v>
      </c>
      <c r="D20" s="2">
        <v>30.05</v>
      </c>
      <c r="E20" s="2">
        <v>15</v>
      </c>
      <c r="F20" s="2">
        <v>21</v>
      </c>
      <c r="G20" s="2">
        <v>18.02</v>
      </c>
      <c r="H20">
        <f t="shared" si="5"/>
        <v>26.405055774737722</v>
      </c>
      <c r="I20">
        <f t="shared" si="6"/>
        <v>3.6449442252622788</v>
      </c>
      <c r="J20">
        <f t="shared" si="8"/>
        <v>3.6449442252622788</v>
      </c>
      <c r="K20">
        <f>AVERAGE($D$2:$D$403)</f>
        <v>13.910463615920403</v>
      </c>
      <c r="L20">
        <f t="shared" si="7"/>
        <v>260.48463469302914</v>
      </c>
      <c r="M20">
        <f t="shared" si="9"/>
        <v>13.285618405272833</v>
      </c>
    </row>
    <row r="21" spans="1:13" x14ac:dyDescent="0.3">
      <c r="A21" s="2">
        <v>3009002</v>
      </c>
      <c r="B21" s="2">
        <v>35</v>
      </c>
      <c r="C21" s="2">
        <v>10.25</v>
      </c>
      <c r="D21" s="2">
        <v>21.294930000000001</v>
      </c>
      <c r="E21" s="2">
        <v>15</v>
      </c>
      <c r="F21" s="2">
        <v>21</v>
      </c>
      <c r="G21" s="2">
        <v>18.02</v>
      </c>
      <c r="H21">
        <f t="shared" si="5"/>
        <v>14.32020220587628</v>
      </c>
      <c r="I21">
        <f t="shared" si="6"/>
        <v>6.9747277941237211</v>
      </c>
      <c r="J21">
        <f t="shared" si="8"/>
        <v>6.9747277941237211</v>
      </c>
      <c r="K21">
        <f>AVERAGE($D$2:$D$403)</f>
        <v>13.910463615920403</v>
      </c>
      <c r="L21">
        <f t="shared" si="7"/>
        <v>54.530343777601615</v>
      </c>
      <c r="M21">
        <f t="shared" si="9"/>
        <v>48.646827802121948</v>
      </c>
    </row>
    <row r="22" spans="1:13" x14ac:dyDescent="0.3">
      <c r="A22" s="2">
        <v>3009002</v>
      </c>
      <c r="B22" s="2">
        <v>39</v>
      </c>
      <c r="C22" s="2">
        <v>14.25</v>
      </c>
      <c r="D22" s="2">
        <v>23.586760000000002</v>
      </c>
      <c r="E22" s="2">
        <v>15</v>
      </c>
      <c r="F22" s="2">
        <v>21</v>
      </c>
      <c r="G22" s="2">
        <v>18.02</v>
      </c>
      <c r="H22">
        <f t="shared" si="5"/>
        <v>19.908573798413364</v>
      </c>
      <c r="I22">
        <f t="shared" si="6"/>
        <v>3.6781862015866373</v>
      </c>
      <c r="J22">
        <f t="shared" si="8"/>
        <v>3.6781862015866373</v>
      </c>
      <c r="K22">
        <f>AVERAGE($D$2:$D$403)</f>
        <v>13.910463615920403</v>
      </c>
      <c r="L22">
        <f t="shared" si="7"/>
        <v>93.630711712551928</v>
      </c>
      <c r="M22">
        <f t="shared" si="9"/>
        <v>13.529053733542336</v>
      </c>
    </row>
    <row r="23" spans="1:13" x14ac:dyDescent="0.3">
      <c r="A23" s="2">
        <v>3009002</v>
      </c>
      <c r="B23" s="2">
        <v>42</v>
      </c>
      <c r="C23" s="2">
        <v>11.7</v>
      </c>
      <c r="D23" s="2">
        <v>17.411549999999998</v>
      </c>
      <c r="E23" s="2">
        <v>15</v>
      </c>
      <c r="F23" s="2">
        <v>21</v>
      </c>
      <c r="G23" s="2">
        <v>18.02</v>
      </c>
      <c r="H23">
        <f t="shared" si="5"/>
        <v>16.345986908170971</v>
      </c>
      <c r="I23">
        <f t="shared" si="6"/>
        <v>1.0655630918290271</v>
      </c>
      <c r="J23">
        <f t="shared" si="8"/>
        <v>1.0655630918290271</v>
      </c>
      <c r="K23">
        <f>AVERAGE($D$2:$D$403)</f>
        <v>13.910463615920403</v>
      </c>
      <c r="L23">
        <f t="shared" si="7"/>
        <v>12.257605868787538</v>
      </c>
      <c r="M23">
        <f t="shared" si="9"/>
        <v>1.1354247026682356</v>
      </c>
    </row>
    <row r="24" spans="1:13" x14ac:dyDescent="0.3">
      <c r="A24" s="2">
        <v>3009002</v>
      </c>
      <c r="B24" s="2">
        <v>44</v>
      </c>
      <c r="C24" s="2">
        <v>16</v>
      </c>
      <c r="D24" s="2">
        <v>22.186199999999999</v>
      </c>
      <c r="E24" s="2">
        <v>15</v>
      </c>
      <c r="F24" s="2">
        <v>21</v>
      </c>
      <c r="G24" s="2">
        <v>18.02</v>
      </c>
      <c r="H24">
        <f t="shared" si="5"/>
        <v>22.353486370148339</v>
      </c>
      <c r="I24">
        <f t="shared" si="6"/>
        <v>-0.16728637014833936</v>
      </c>
      <c r="J24">
        <f t="shared" si="8"/>
        <v>0.16728637014833936</v>
      </c>
      <c r="K24">
        <f>AVERAGE($D$2:$D$403)</f>
        <v>13.910463615920403</v>
      </c>
      <c r="L24">
        <f t="shared" si="7"/>
        <v>68.487812698778839</v>
      </c>
      <c r="M24">
        <f t="shared" si="9"/>
        <v>2.7984729637407207E-2</v>
      </c>
    </row>
    <row r="25" spans="1:13" x14ac:dyDescent="0.3">
      <c r="A25" s="2">
        <v>3009002</v>
      </c>
      <c r="B25" s="2">
        <v>47</v>
      </c>
      <c r="C25" s="2">
        <v>17.25</v>
      </c>
      <c r="D25" s="2">
        <v>24.66902</v>
      </c>
      <c r="E25" s="2">
        <v>15</v>
      </c>
      <c r="F25" s="2">
        <v>21</v>
      </c>
      <c r="G25" s="2">
        <v>18.02</v>
      </c>
      <c r="H25">
        <f t="shared" si="5"/>
        <v>24.099852492816179</v>
      </c>
      <c r="I25">
        <f t="shared" si="6"/>
        <v>0.56916750718382048</v>
      </c>
      <c r="J25">
        <f t="shared" si="8"/>
        <v>0.56916750718382048</v>
      </c>
      <c r="K25">
        <f>AVERAGE($D$2:$D$403)</f>
        <v>13.910463615920403</v>
      </c>
      <c r="L25">
        <f t="shared" si="7"/>
        <v>115.74653546941985</v>
      </c>
      <c r="M25">
        <f t="shared" si="9"/>
        <v>0.32395165123384434</v>
      </c>
    </row>
    <row r="26" spans="1:13" x14ac:dyDescent="0.3">
      <c r="A26" s="2">
        <v>3009002</v>
      </c>
      <c r="B26" s="2">
        <v>58</v>
      </c>
      <c r="C26" s="2">
        <v>20.25</v>
      </c>
      <c r="D26" s="2">
        <v>28.043099999999999</v>
      </c>
      <c r="E26" s="2">
        <v>15</v>
      </c>
      <c r="F26" s="2">
        <v>21</v>
      </c>
      <c r="G26" s="2">
        <v>18.02</v>
      </c>
      <c r="H26">
        <f t="shared" si="5"/>
        <v>28.291131187218991</v>
      </c>
      <c r="I26">
        <f t="shared" si="6"/>
        <v>-0.24803118721899153</v>
      </c>
      <c r="J26">
        <f t="shared" si="8"/>
        <v>0.24803118721899153</v>
      </c>
      <c r="K26">
        <f>AVERAGE($D$2:$D$403)</f>
        <v>13.910463615920403</v>
      </c>
      <c r="L26">
        <f t="shared" si="7"/>
        <v>199.73141116461042</v>
      </c>
      <c r="M26">
        <f t="shared" si="9"/>
        <v>6.1519469833262432E-2</v>
      </c>
    </row>
    <row r="27" spans="1:13" x14ac:dyDescent="0.3">
      <c r="A27" s="2">
        <v>3009002</v>
      </c>
      <c r="B27" s="2">
        <v>37</v>
      </c>
      <c r="C27" s="2">
        <v>8.15</v>
      </c>
      <c r="D27" s="2">
        <v>14.4831</v>
      </c>
      <c r="E27" s="2">
        <v>15</v>
      </c>
      <c r="F27" s="2">
        <v>21</v>
      </c>
      <c r="G27" s="2">
        <v>18.02</v>
      </c>
      <c r="H27">
        <f t="shared" si="5"/>
        <v>11.38630711979431</v>
      </c>
      <c r="I27">
        <f t="shared" si="6"/>
        <v>3.0967928802056903</v>
      </c>
      <c r="J27">
        <f t="shared" si="8"/>
        <v>3.0967928802056903</v>
      </c>
      <c r="K27">
        <f>AVERAGE($D$2:$D$403)</f>
        <v>13.910463615920403</v>
      </c>
      <c r="L27">
        <f t="shared" si="7"/>
        <v>0.32791242837175644</v>
      </c>
      <c r="M27">
        <f t="shared" si="9"/>
        <v>9.5901261428926556</v>
      </c>
    </row>
    <row r="28" spans="1:13" x14ac:dyDescent="0.3">
      <c r="A28" s="2">
        <v>3009002</v>
      </c>
      <c r="B28" s="2">
        <v>36</v>
      </c>
      <c r="C28" s="2">
        <v>9.35</v>
      </c>
      <c r="D28" s="2">
        <v>16.201969999999999</v>
      </c>
      <c r="E28" s="2">
        <v>15</v>
      </c>
      <c r="F28" s="2">
        <v>21</v>
      </c>
      <c r="G28" s="2">
        <v>18.02</v>
      </c>
      <c r="H28">
        <f t="shared" si="5"/>
        <v>13.062818597555435</v>
      </c>
      <c r="I28">
        <f t="shared" si="6"/>
        <v>3.1391514024445648</v>
      </c>
      <c r="J28">
        <f t="shared" si="8"/>
        <v>3.1391514024445648</v>
      </c>
      <c r="K28">
        <f>AVERAGE($D$2:$D$403)</f>
        <v>13.910463615920403</v>
      </c>
      <c r="L28">
        <f t="shared" si="7"/>
        <v>5.2510015082775476</v>
      </c>
      <c r="M28">
        <f t="shared" si="9"/>
        <v>9.8542715274696775</v>
      </c>
    </row>
    <row r="29" spans="1:13" x14ac:dyDescent="0.3">
      <c r="A29" s="2">
        <v>3009002</v>
      </c>
      <c r="B29" s="2">
        <v>50</v>
      </c>
      <c r="C29" s="2">
        <v>15.85</v>
      </c>
      <c r="D29" s="2">
        <v>25.14648</v>
      </c>
      <c r="E29" s="2">
        <v>15</v>
      </c>
      <c r="F29" s="2">
        <v>21</v>
      </c>
      <c r="G29" s="2">
        <v>18.02</v>
      </c>
      <c r="H29">
        <f t="shared" si="5"/>
        <v>22.143922435428198</v>
      </c>
      <c r="I29">
        <f t="shared" si="6"/>
        <v>3.0025575645718021</v>
      </c>
      <c r="J29">
        <f t="shared" si="8"/>
        <v>3.0025575645718021</v>
      </c>
      <c r="K29">
        <f>AVERAGE($D$2:$D$403)</f>
        <v>13.910463615920403</v>
      </c>
      <c r="L29">
        <f t="shared" si="7"/>
        <v>126.24806418330516</v>
      </c>
      <c r="M29">
        <f t="shared" si="9"/>
        <v>9.0153519285673518</v>
      </c>
    </row>
    <row r="30" spans="1:13" x14ac:dyDescent="0.3">
      <c r="A30" s="2">
        <v>3009002</v>
      </c>
      <c r="B30" s="2">
        <v>4</v>
      </c>
      <c r="C30" s="2">
        <v>16.05</v>
      </c>
      <c r="D30" s="2">
        <v>25.78</v>
      </c>
      <c r="E30" s="2">
        <v>15</v>
      </c>
      <c r="F30" s="2">
        <v>21</v>
      </c>
      <c r="G30" s="2">
        <v>18.02</v>
      </c>
      <c r="H30">
        <f t="shared" si="5"/>
        <v>22.423341015055055</v>
      </c>
      <c r="I30">
        <f t="shared" si="6"/>
        <v>3.3566589849449464</v>
      </c>
      <c r="J30">
        <f t="shared" si="8"/>
        <v>3.3566589849449464</v>
      </c>
      <c r="K30">
        <f>AVERAGE($D$2:$D$403)</f>
        <v>13.910463615920403</v>
      </c>
      <c r="L30">
        <f t="shared" si="7"/>
        <v>140.88589397298938</v>
      </c>
      <c r="M30">
        <f t="shared" si="9"/>
        <v>11.267159541211639</v>
      </c>
    </row>
    <row r="31" spans="1:13" x14ac:dyDescent="0.3">
      <c r="A31" s="2">
        <v>3009002</v>
      </c>
      <c r="B31" s="2">
        <v>34</v>
      </c>
      <c r="C31" s="2">
        <v>11.7</v>
      </c>
      <c r="D31" s="2">
        <v>18.302820000000001</v>
      </c>
      <c r="E31" s="2">
        <v>15</v>
      </c>
      <c r="F31" s="2">
        <v>21</v>
      </c>
      <c r="G31" s="2">
        <v>18.02</v>
      </c>
      <c r="H31">
        <f t="shared" si="5"/>
        <v>16.345986908170971</v>
      </c>
      <c r="I31">
        <f t="shared" si="6"/>
        <v>1.9568330918290293</v>
      </c>
      <c r="J31">
        <f t="shared" si="8"/>
        <v>1.9568330918290293</v>
      </c>
      <c r="K31">
        <f>AVERAGE($D$2:$D$403)</f>
        <v>13.910463615920403</v>
      </c>
      <c r="L31">
        <f t="shared" si="7"/>
        <v>19.292794604764801</v>
      </c>
      <c r="M31">
        <f t="shared" si="9"/>
        <v>3.8291957492771584</v>
      </c>
    </row>
    <row r="32" spans="1:13" x14ac:dyDescent="0.3">
      <c r="A32" s="2">
        <v>3009002</v>
      </c>
      <c r="B32" s="2">
        <v>7</v>
      </c>
      <c r="C32" s="2">
        <v>15.3</v>
      </c>
      <c r="D32" s="2">
        <v>21.55</v>
      </c>
      <c r="E32" s="2">
        <v>15</v>
      </c>
      <c r="F32" s="2">
        <v>21</v>
      </c>
      <c r="G32" s="2">
        <v>18.02</v>
      </c>
      <c r="H32">
        <f t="shared" si="5"/>
        <v>21.375521341454348</v>
      </c>
      <c r="I32">
        <f t="shared" si="6"/>
        <v>0.17447865854565237</v>
      </c>
      <c r="J32">
        <f t="shared" si="8"/>
        <v>0.17447865854565237</v>
      </c>
      <c r="K32">
        <f>AVERAGE($D$2:$D$403)</f>
        <v>13.910463615920403</v>
      </c>
      <c r="L32">
        <f t="shared" si="7"/>
        <v>58.362516163675977</v>
      </c>
      <c r="M32">
        <f t="shared" si="9"/>
        <v>3.0442802287890348E-2</v>
      </c>
    </row>
    <row r="33" spans="1:13" x14ac:dyDescent="0.3">
      <c r="A33" s="2">
        <v>3009002</v>
      </c>
      <c r="B33" s="2">
        <v>57</v>
      </c>
      <c r="C33" s="2">
        <v>15.95</v>
      </c>
      <c r="D33" s="2">
        <v>23.14113</v>
      </c>
      <c r="E33" s="2">
        <v>15</v>
      </c>
      <c r="F33" s="2">
        <v>21</v>
      </c>
      <c r="G33" s="2">
        <v>18.02</v>
      </c>
      <c r="H33">
        <f t="shared" si="5"/>
        <v>22.283631725241623</v>
      </c>
      <c r="I33">
        <f t="shared" si="6"/>
        <v>0.85749827475837748</v>
      </c>
      <c r="J33">
        <f t="shared" si="8"/>
        <v>0.85749827475837748</v>
      </c>
      <c r="K33">
        <f>AVERAGE($D$2:$D$403)</f>
        <v>13.910463615920403</v>
      </c>
      <c r="L33">
        <f t="shared" si="7"/>
        <v>85.205201894177122</v>
      </c>
      <c r="M33">
        <f t="shared" si="9"/>
        <v>0.73530329121359383</v>
      </c>
    </row>
    <row r="34" spans="1:13" x14ac:dyDescent="0.3">
      <c r="A34" s="2">
        <v>3019001</v>
      </c>
      <c r="B34" s="2">
        <v>24</v>
      </c>
      <c r="C34" s="2">
        <v>0.95492960000000005</v>
      </c>
      <c r="D34" s="2">
        <v>0.5</v>
      </c>
      <c r="E34" s="2">
        <v>18</v>
      </c>
      <c r="F34" s="2">
        <v>21</v>
      </c>
      <c r="G34" s="2">
        <v>12.1</v>
      </c>
      <c r="H34">
        <f t="shared" ref="H34:H67" si="10">C34*EXP(-(-26.4679+3.1124*G34)*(1/(F34^(-2.39298+0.20296*G34))-1/(E34^(-2.39298+0.20296*G34))))</f>
        <v>1.0448262149831673</v>
      </c>
      <c r="I34">
        <f t="shared" ref="I34:I67" si="11">D34-H34</f>
        <v>-0.5448262149831673</v>
      </c>
      <c r="J34">
        <f t="shared" ref="J34:J67" si="12">ABS(I34)</f>
        <v>0.5448262149831673</v>
      </c>
      <c r="K34">
        <f>AVERAGE($D$2:$D$403)</f>
        <v>13.910463615920403</v>
      </c>
      <c r="L34">
        <f t="shared" ref="L34:L67" si="13">(D34-K34)^2</f>
        <v>179.84053439392491</v>
      </c>
      <c r="M34">
        <f t="shared" ref="M34:M67" si="14">I34^2</f>
        <v>0.29683560453288443</v>
      </c>
    </row>
    <row r="35" spans="1:13" x14ac:dyDescent="0.3">
      <c r="A35" s="2">
        <v>3019001</v>
      </c>
      <c r="B35" s="2">
        <v>2</v>
      </c>
      <c r="C35" s="2">
        <v>5.0929580000000003</v>
      </c>
      <c r="D35" s="2">
        <v>5.9249999999999998</v>
      </c>
      <c r="E35" s="2">
        <v>18</v>
      </c>
      <c r="F35" s="2">
        <v>21</v>
      </c>
      <c r="G35" s="2">
        <v>12.1</v>
      </c>
      <c r="H35">
        <f t="shared" si="10"/>
        <v>5.5724066257954954</v>
      </c>
      <c r="I35">
        <f t="shared" si="11"/>
        <v>0.35259337420450443</v>
      </c>
      <c r="J35">
        <f t="shared" si="12"/>
        <v>0.35259337420450443</v>
      </c>
      <c r="K35">
        <f>AVERAGE($D$2:$D$403)</f>
        <v>13.910463615920403</v>
      </c>
      <c r="L35">
        <f t="shared" si="13"/>
        <v>63.767629161188559</v>
      </c>
      <c r="M35">
        <f t="shared" si="14"/>
        <v>0.12432208753291769</v>
      </c>
    </row>
    <row r="36" spans="1:13" x14ac:dyDescent="0.3">
      <c r="A36" s="2">
        <v>3019001</v>
      </c>
      <c r="B36" s="2">
        <v>27</v>
      </c>
      <c r="C36" s="2">
        <v>9.0718320000000006</v>
      </c>
      <c r="D36" s="2">
        <v>9.6999999999999993</v>
      </c>
      <c r="E36" s="2">
        <v>18</v>
      </c>
      <c r="F36" s="2">
        <v>21</v>
      </c>
      <c r="G36" s="2">
        <v>12.1</v>
      </c>
      <c r="H36">
        <f t="shared" si="10"/>
        <v>9.925849917651707</v>
      </c>
      <c r="I36">
        <f t="shared" si="11"/>
        <v>-0.2258499176517077</v>
      </c>
      <c r="J36">
        <f t="shared" si="12"/>
        <v>0.2258499176517077</v>
      </c>
      <c r="K36">
        <f>AVERAGE($D$2:$D$403)</f>
        <v>13.910463615920403</v>
      </c>
      <c r="L36">
        <f t="shared" si="13"/>
        <v>17.728003860989517</v>
      </c>
      <c r="M36">
        <f t="shared" si="14"/>
        <v>5.1008185303283146E-2</v>
      </c>
    </row>
    <row r="37" spans="1:13" x14ac:dyDescent="0.3">
      <c r="A37" s="2">
        <v>3019001</v>
      </c>
      <c r="B37" s="2">
        <v>28</v>
      </c>
      <c r="C37" s="2">
        <v>4.774648</v>
      </c>
      <c r="D37" s="2">
        <v>1</v>
      </c>
      <c r="E37" s="2">
        <v>18</v>
      </c>
      <c r="F37" s="2">
        <v>21</v>
      </c>
      <c r="G37" s="2">
        <v>12.1</v>
      </c>
      <c r="H37">
        <f t="shared" si="10"/>
        <v>5.2241310749158361</v>
      </c>
      <c r="I37">
        <f t="shared" si="11"/>
        <v>-4.2241310749158361</v>
      </c>
      <c r="J37">
        <f t="shared" si="12"/>
        <v>4.2241310749158361</v>
      </c>
      <c r="K37">
        <f>AVERAGE($D$2:$D$403)</f>
        <v>13.910463615920403</v>
      </c>
      <c r="L37">
        <f t="shared" si="13"/>
        <v>166.68007077800451</v>
      </c>
      <c r="M37">
        <f t="shared" si="14"/>
        <v>17.843283338069618</v>
      </c>
    </row>
    <row r="38" spans="1:13" x14ac:dyDescent="0.3">
      <c r="A38" s="2">
        <v>3019001</v>
      </c>
      <c r="B38" s="2">
        <v>4</v>
      </c>
      <c r="C38" s="2">
        <v>6.0478880000000004</v>
      </c>
      <c r="D38" s="2">
        <v>6.85</v>
      </c>
      <c r="E38" s="2">
        <v>18</v>
      </c>
      <c r="F38" s="2">
        <v>21</v>
      </c>
      <c r="G38" s="2">
        <v>12.1</v>
      </c>
      <c r="H38">
        <f t="shared" si="10"/>
        <v>6.6172332784344707</v>
      </c>
      <c r="I38">
        <f t="shared" si="11"/>
        <v>0.23276672156552891</v>
      </c>
      <c r="J38">
        <f t="shared" si="12"/>
        <v>0.23276672156552891</v>
      </c>
      <c r="K38">
        <f>AVERAGE($D$2:$D$403)</f>
        <v>13.910463615920403</v>
      </c>
      <c r="L38">
        <f t="shared" si="13"/>
        <v>49.850146471735812</v>
      </c>
      <c r="M38">
        <f t="shared" si="14"/>
        <v>5.4180346668364465E-2</v>
      </c>
    </row>
    <row r="39" spans="1:13" x14ac:dyDescent="0.3">
      <c r="A39" s="2">
        <v>3019001</v>
      </c>
      <c r="B39" s="2">
        <v>5</v>
      </c>
      <c r="C39" s="2">
        <v>5.7295780000000001</v>
      </c>
      <c r="D39" s="2">
        <v>5.4249999999999998</v>
      </c>
      <c r="E39" s="2">
        <v>18</v>
      </c>
      <c r="F39" s="2">
        <v>21</v>
      </c>
      <c r="G39" s="2">
        <v>12.1</v>
      </c>
      <c r="H39">
        <f t="shared" si="10"/>
        <v>6.2689577275548123</v>
      </c>
      <c r="I39">
        <f t="shared" si="11"/>
        <v>-0.84395772755481246</v>
      </c>
      <c r="J39">
        <f t="shared" si="12"/>
        <v>0.84395772755481246</v>
      </c>
      <c r="K39">
        <f>AVERAGE($D$2:$D$403)</f>
        <v>13.910463615920403</v>
      </c>
      <c r="L39">
        <f t="shared" si="13"/>
        <v>72.003092777108947</v>
      </c>
      <c r="M39">
        <f t="shared" si="14"/>
        <v>0.71226464589948302</v>
      </c>
    </row>
    <row r="40" spans="1:13" x14ac:dyDescent="0.3">
      <c r="A40" s="2">
        <v>3019001</v>
      </c>
      <c r="B40" s="2">
        <v>25</v>
      </c>
      <c r="C40" s="2">
        <v>3.8197190000000001</v>
      </c>
      <c r="D40" s="2">
        <v>4.95</v>
      </c>
      <c r="E40" s="2">
        <v>18</v>
      </c>
      <c r="F40" s="2">
        <v>21</v>
      </c>
      <c r="G40" s="2">
        <v>12.1</v>
      </c>
      <c r="H40">
        <f t="shared" si="10"/>
        <v>4.1793055164163819</v>
      </c>
      <c r="I40">
        <f t="shared" si="11"/>
        <v>0.77069448358361825</v>
      </c>
      <c r="J40">
        <f t="shared" si="12"/>
        <v>0.77069448358361825</v>
      </c>
      <c r="K40">
        <f>AVERAGE($D$2:$D$403)</f>
        <v>13.910463615920403</v>
      </c>
      <c r="L40">
        <f t="shared" si="13"/>
        <v>80.289908212233357</v>
      </c>
      <c r="M40">
        <f t="shared" si="14"/>
        <v>0.59396998702622006</v>
      </c>
    </row>
    <row r="41" spans="1:13" x14ac:dyDescent="0.3">
      <c r="A41" s="2">
        <v>3021001</v>
      </c>
      <c r="B41" s="2">
        <v>17</v>
      </c>
      <c r="C41" s="2">
        <v>4.4563379999999997</v>
      </c>
      <c r="D41" s="2">
        <v>8.3000000000000007</v>
      </c>
      <c r="E41" s="2">
        <v>7</v>
      </c>
      <c r="F41" s="2">
        <v>10</v>
      </c>
      <c r="G41" s="2">
        <v>17.04</v>
      </c>
      <c r="H41">
        <f t="shared" si="10"/>
        <v>12.816493137075037</v>
      </c>
      <c r="I41">
        <f t="shared" si="11"/>
        <v>-4.5164931370750363</v>
      </c>
      <c r="J41">
        <f t="shared" si="12"/>
        <v>4.5164931370750363</v>
      </c>
      <c r="K41">
        <f>AVERAGE($D$2:$D$403)</f>
        <v>13.910463615920403</v>
      </c>
      <c r="L41">
        <f t="shared" si="13"/>
        <v>31.477301985566633</v>
      </c>
      <c r="M41">
        <f t="shared" si="14"/>
        <v>20.398710257245902</v>
      </c>
    </row>
    <row r="42" spans="1:13" x14ac:dyDescent="0.3">
      <c r="A42" s="2">
        <v>3021001</v>
      </c>
      <c r="B42" s="2">
        <v>16</v>
      </c>
      <c r="C42" s="2">
        <v>2.5464790000000002</v>
      </c>
      <c r="D42" s="2">
        <v>9.1999999999999993</v>
      </c>
      <c r="E42" s="2">
        <v>7</v>
      </c>
      <c r="F42" s="2">
        <v>10</v>
      </c>
      <c r="G42" s="2">
        <v>17.04</v>
      </c>
      <c r="H42">
        <f t="shared" si="10"/>
        <v>7.3237107749021071</v>
      </c>
      <c r="I42">
        <f t="shared" si="11"/>
        <v>1.8762892250978922</v>
      </c>
      <c r="J42">
        <f t="shared" si="12"/>
        <v>1.8762892250978922</v>
      </c>
      <c r="K42">
        <f>AVERAGE($D$2:$D$403)</f>
        <v>13.910463615920403</v>
      </c>
      <c r="L42">
        <f t="shared" si="13"/>
        <v>22.188467476909921</v>
      </c>
      <c r="M42">
        <f t="shared" si="14"/>
        <v>3.5204612562184487</v>
      </c>
    </row>
    <row r="43" spans="1:13" x14ac:dyDescent="0.3">
      <c r="A43" s="2">
        <v>3021001</v>
      </c>
      <c r="B43" s="2">
        <v>48</v>
      </c>
      <c r="C43" s="2">
        <v>4.4563379999999997</v>
      </c>
      <c r="D43" s="2">
        <v>11.6</v>
      </c>
      <c r="E43" s="2">
        <v>7</v>
      </c>
      <c r="F43" s="2">
        <v>10</v>
      </c>
      <c r="G43" s="2">
        <v>17.04</v>
      </c>
      <c r="H43">
        <f t="shared" si="10"/>
        <v>12.816493137075037</v>
      </c>
      <c r="I43">
        <f t="shared" si="11"/>
        <v>-1.2164931370750374</v>
      </c>
      <c r="J43">
        <f t="shared" si="12"/>
        <v>1.2164931370750374</v>
      </c>
      <c r="K43">
        <f>AVERAGE($D$2:$D$403)</f>
        <v>13.910463615920403</v>
      </c>
      <c r="L43">
        <f t="shared" si="13"/>
        <v>5.3382421204919837</v>
      </c>
      <c r="M43">
        <f t="shared" si="14"/>
        <v>1.4798555525506656</v>
      </c>
    </row>
    <row r="44" spans="1:13" x14ac:dyDescent="0.3">
      <c r="A44" s="2">
        <v>3021001</v>
      </c>
      <c r="B44" s="2">
        <v>103</v>
      </c>
      <c r="C44" s="2">
        <v>5.4430990000000001</v>
      </c>
      <c r="D44" s="2">
        <v>13.1</v>
      </c>
      <c r="E44" s="2">
        <v>7</v>
      </c>
      <c r="F44" s="2">
        <v>10</v>
      </c>
      <c r="G44" s="2">
        <v>17.04</v>
      </c>
      <c r="H44">
        <f t="shared" si="10"/>
        <v>15.65443217680526</v>
      </c>
      <c r="I44">
        <f t="shared" si="11"/>
        <v>-2.5544321768052605</v>
      </c>
      <c r="J44">
        <f t="shared" si="12"/>
        <v>2.5544321768052605</v>
      </c>
      <c r="K44">
        <f>AVERAGE($D$2:$D$403)</f>
        <v>13.910463615920403</v>
      </c>
      <c r="L44">
        <f t="shared" si="13"/>
        <v>0.65685127273077459</v>
      </c>
      <c r="M44">
        <f t="shared" si="14"/>
        <v>6.5251237458980613</v>
      </c>
    </row>
    <row r="45" spans="1:13" x14ac:dyDescent="0.3">
      <c r="A45" s="2">
        <v>3021001</v>
      </c>
      <c r="B45" s="2">
        <v>71</v>
      </c>
      <c r="C45" s="2">
        <v>1.909859</v>
      </c>
      <c r="D45" s="2">
        <v>2.7</v>
      </c>
      <c r="E45" s="2">
        <v>7</v>
      </c>
      <c r="F45" s="2">
        <v>10</v>
      </c>
      <c r="G45" s="2">
        <v>17.04</v>
      </c>
      <c r="H45">
        <f t="shared" si="10"/>
        <v>5.4927823621729308</v>
      </c>
      <c r="I45">
        <f t="shared" si="11"/>
        <v>-2.7927823621729306</v>
      </c>
      <c r="J45">
        <f t="shared" si="12"/>
        <v>2.7927823621729306</v>
      </c>
      <c r="K45">
        <f>AVERAGE($D$2:$D$403)</f>
        <v>13.910463615920403</v>
      </c>
      <c r="L45">
        <f t="shared" si="13"/>
        <v>125.67449448387516</v>
      </c>
      <c r="M45">
        <f t="shared" si="14"/>
        <v>7.7996333224642145</v>
      </c>
    </row>
    <row r="46" spans="1:13" x14ac:dyDescent="0.3">
      <c r="A46" s="2">
        <v>3021001</v>
      </c>
      <c r="B46" s="2">
        <v>109</v>
      </c>
      <c r="C46" s="2">
        <v>1.273239</v>
      </c>
      <c r="D46" s="2">
        <v>9.35</v>
      </c>
      <c r="E46" s="2">
        <v>7</v>
      </c>
      <c r="F46" s="2">
        <v>10</v>
      </c>
      <c r="G46" s="2">
        <v>17.04</v>
      </c>
      <c r="H46">
        <f t="shared" si="10"/>
        <v>3.661853949443755</v>
      </c>
      <c r="I46">
        <f t="shared" si="11"/>
        <v>5.6881460505562451</v>
      </c>
      <c r="J46">
        <f t="shared" si="12"/>
        <v>5.6881460505562451</v>
      </c>
      <c r="K46">
        <f>AVERAGE($D$2:$D$403)</f>
        <v>13.910463615920403</v>
      </c>
      <c r="L46">
        <f t="shared" si="13"/>
        <v>20.797828392133798</v>
      </c>
      <c r="M46">
        <f t="shared" si="14"/>
        <v>32.355005492458609</v>
      </c>
    </row>
    <row r="47" spans="1:13" x14ac:dyDescent="0.3">
      <c r="A47" s="2">
        <v>3021001</v>
      </c>
      <c r="B47" s="2">
        <v>11</v>
      </c>
      <c r="C47" s="2">
        <v>0.63661970000000001</v>
      </c>
      <c r="D47" s="2">
        <v>10.1</v>
      </c>
      <c r="E47" s="2">
        <v>7</v>
      </c>
      <c r="F47" s="2">
        <v>10</v>
      </c>
      <c r="G47" s="2">
        <v>17.04</v>
      </c>
      <c r="H47">
        <f t="shared" si="10"/>
        <v>1.8309275499247968</v>
      </c>
      <c r="I47">
        <f t="shared" si="11"/>
        <v>8.2690724500752033</v>
      </c>
      <c r="J47">
        <f t="shared" si="12"/>
        <v>8.2690724500752033</v>
      </c>
      <c r="K47">
        <f>AVERAGE($D$2:$D$403)</f>
        <v>13.910463615920403</v>
      </c>
      <c r="L47">
        <f t="shared" si="13"/>
        <v>14.519632968253193</v>
      </c>
      <c r="M47">
        <f t="shared" si="14"/>
        <v>68.377559184592727</v>
      </c>
    </row>
    <row r="48" spans="1:13" x14ac:dyDescent="0.3">
      <c r="A48" s="2">
        <v>3021001</v>
      </c>
      <c r="B48" s="2">
        <v>28</v>
      </c>
      <c r="C48" s="2">
        <v>0.47746480000000002</v>
      </c>
      <c r="D48" s="2">
        <v>3</v>
      </c>
      <c r="E48" s="2">
        <v>7</v>
      </c>
      <c r="F48" s="2">
        <v>10</v>
      </c>
      <c r="G48" s="2">
        <v>17.04</v>
      </c>
      <c r="H48">
        <f t="shared" si="10"/>
        <v>1.3731957343439625</v>
      </c>
      <c r="I48">
        <f t="shared" si="11"/>
        <v>1.6268042656560375</v>
      </c>
      <c r="J48">
        <f t="shared" si="12"/>
        <v>1.6268042656560375</v>
      </c>
      <c r="K48">
        <f>AVERAGE($D$2:$D$403)</f>
        <v>13.910463615920403</v>
      </c>
      <c r="L48">
        <f t="shared" si="13"/>
        <v>119.03821631432291</v>
      </c>
      <c r="M48">
        <f t="shared" si="14"/>
        <v>2.6464921187566794</v>
      </c>
    </row>
    <row r="49" spans="1:13" x14ac:dyDescent="0.3">
      <c r="A49" s="2">
        <v>3021001</v>
      </c>
      <c r="B49" s="2">
        <v>44</v>
      </c>
      <c r="C49" s="2">
        <v>7.3211269999999997</v>
      </c>
      <c r="D49" s="2">
        <v>13.7</v>
      </c>
      <c r="E49" s="2">
        <v>7</v>
      </c>
      <c r="F49" s="2">
        <v>10</v>
      </c>
      <c r="G49" s="2">
        <v>17.04</v>
      </c>
      <c r="H49">
        <f t="shared" si="10"/>
        <v>21.055668118341732</v>
      </c>
      <c r="I49">
        <f t="shared" si="11"/>
        <v>-7.3556681183417325</v>
      </c>
      <c r="J49">
        <f t="shared" si="12"/>
        <v>7.3556681183417325</v>
      </c>
      <c r="K49">
        <f>AVERAGE($D$2:$D$403)</f>
        <v>13.910463615920403</v>
      </c>
      <c r="L49">
        <f t="shared" si="13"/>
        <v>4.4294933626291083E-2</v>
      </c>
      <c r="M49">
        <f t="shared" si="14"/>
        <v>54.105853467189007</v>
      </c>
    </row>
    <row r="50" spans="1:13" x14ac:dyDescent="0.3">
      <c r="A50" s="2">
        <v>3021001</v>
      </c>
      <c r="B50" s="2">
        <v>41</v>
      </c>
      <c r="C50" s="2">
        <v>6.6845080000000001</v>
      </c>
      <c r="D50" s="2">
        <v>6.6</v>
      </c>
      <c r="E50" s="2">
        <v>7</v>
      </c>
      <c r="F50" s="2">
        <v>10</v>
      </c>
      <c r="G50" s="2">
        <v>17.04</v>
      </c>
      <c r="H50">
        <f t="shared" si="10"/>
        <v>19.224742581627154</v>
      </c>
      <c r="I50">
        <f t="shared" si="11"/>
        <v>-12.624742581627155</v>
      </c>
      <c r="J50">
        <f t="shared" si="12"/>
        <v>12.624742581627155</v>
      </c>
      <c r="K50">
        <f>AVERAGE($D$2:$D$403)</f>
        <v>13.910463615920403</v>
      </c>
      <c r="L50">
        <f t="shared" si="13"/>
        <v>53.442878279696018</v>
      </c>
      <c r="M50">
        <f t="shared" si="14"/>
        <v>159.38412525234989</v>
      </c>
    </row>
    <row r="51" spans="1:13" x14ac:dyDescent="0.3">
      <c r="A51" s="2">
        <v>3021001</v>
      </c>
      <c r="B51" s="2">
        <v>45</v>
      </c>
      <c r="C51" s="2">
        <v>0.95492960000000005</v>
      </c>
      <c r="D51" s="2">
        <v>10.1</v>
      </c>
      <c r="E51" s="2">
        <v>7</v>
      </c>
      <c r="F51" s="2">
        <v>10</v>
      </c>
      <c r="G51" s="2">
        <v>17.04</v>
      </c>
      <c r="H51">
        <f t="shared" si="10"/>
        <v>2.7463914686879249</v>
      </c>
      <c r="I51">
        <f t="shared" si="11"/>
        <v>7.3536085313120747</v>
      </c>
      <c r="J51">
        <f t="shared" si="12"/>
        <v>7.3536085313120747</v>
      </c>
      <c r="K51">
        <f>AVERAGE($D$2:$D$403)</f>
        <v>13.910463615920403</v>
      </c>
      <c r="L51">
        <f t="shared" si="13"/>
        <v>14.519632968253193</v>
      </c>
      <c r="M51">
        <f t="shared" si="14"/>
        <v>54.07555843178573</v>
      </c>
    </row>
    <row r="52" spans="1:13" x14ac:dyDescent="0.3">
      <c r="A52" s="2">
        <v>3021001</v>
      </c>
      <c r="B52" s="2">
        <v>42</v>
      </c>
      <c r="C52" s="2">
        <v>0.79577469999999995</v>
      </c>
      <c r="D52" s="2">
        <v>9.35</v>
      </c>
      <c r="E52" s="2">
        <v>7</v>
      </c>
      <c r="F52" s="2">
        <v>10</v>
      </c>
      <c r="G52" s="2">
        <v>17.04</v>
      </c>
      <c r="H52">
        <f t="shared" si="10"/>
        <v>2.2886596531070906</v>
      </c>
      <c r="I52">
        <f t="shared" si="11"/>
        <v>7.0613403468929086</v>
      </c>
      <c r="J52">
        <f t="shared" si="12"/>
        <v>7.0613403468929086</v>
      </c>
      <c r="K52">
        <f>AVERAGE($D$2:$D$403)</f>
        <v>13.910463615920403</v>
      </c>
      <c r="L52">
        <f t="shared" si="13"/>
        <v>20.797828392133798</v>
      </c>
      <c r="M52">
        <f t="shared" si="14"/>
        <v>49.862527494657662</v>
      </c>
    </row>
    <row r="53" spans="1:13" x14ac:dyDescent="0.3">
      <c r="A53" s="2">
        <v>3021001</v>
      </c>
      <c r="B53" s="2">
        <v>10</v>
      </c>
      <c r="C53" s="2">
        <v>7.0028180000000004</v>
      </c>
      <c r="D53" s="2">
        <v>16.149999999999999</v>
      </c>
      <c r="E53" s="2">
        <v>7</v>
      </c>
      <c r="F53" s="2">
        <v>10</v>
      </c>
      <c r="G53" s="2">
        <v>17.04</v>
      </c>
      <c r="H53">
        <f t="shared" si="10"/>
        <v>20.14020678799174</v>
      </c>
      <c r="I53">
        <f t="shared" si="11"/>
        <v>-3.9902067879917418</v>
      </c>
      <c r="J53">
        <f t="shared" si="12"/>
        <v>3.9902067879917418</v>
      </c>
      <c r="K53">
        <f>AVERAGE($D$2:$D$403)</f>
        <v>13.910463615920403</v>
      </c>
      <c r="L53">
        <f t="shared" si="13"/>
        <v>5.0155232156163114</v>
      </c>
      <c r="M53">
        <f t="shared" si="14"/>
        <v>15.921750210935373</v>
      </c>
    </row>
    <row r="54" spans="1:13" x14ac:dyDescent="0.3">
      <c r="A54" s="2">
        <v>3021001</v>
      </c>
      <c r="B54" s="2">
        <v>1</v>
      </c>
      <c r="C54" s="2">
        <v>2.7056339999999999</v>
      </c>
      <c r="D54" s="2">
        <v>9.2744999999999997</v>
      </c>
      <c r="E54" s="2">
        <v>7</v>
      </c>
      <c r="F54" s="2">
        <v>10</v>
      </c>
      <c r="G54" s="2">
        <v>17.04</v>
      </c>
      <c r="H54">
        <f t="shared" si="10"/>
        <v>7.7814428780844</v>
      </c>
      <c r="I54">
        <f t="shared" si="11"/>
        <v>1.4930571219155997</v>
      </c>
      <c r="J54">
        <f t="shared" si="12"/>
        <v>1.4930571219155997</v>
      </c>
      <c r="K54">
        <f>AVERAGE($D$2:$D$403)</f>
        <v>13.910463615920403</v>
      </c>
      <c r="L54">
        <f t="shared" si="13"/>
        <v>21.492158648137778</v>
      </c>
      <c r="M54">
        <f t="shared" si="14"/>
        <v>2.2292195693028938</v>
      </c>
    </row>
    <row r="55" spans="1:13" x14ac:dyDescent="0.3">
      <c r="A55" s="2">
        <v>3021001</v>
      </c>
      <c r="B55" s="2">
        <v>13</v>
      </c>
      <c r="C55" s="2">
        <v>3.0239440000000002</v>
      </c>
      <c r="D55" s="2">
        <v>6.75</v>
      </c>
      <c r="E55" s="2">
        <v>7</v>
      </c>
      <c r="F55" s="2">
        <v>10</v>
      </c>
      <c r="G55" s="2">
        <v>17.04</v>
      </c>
      <c r="H55">
        <f t="shared" si="10"/>
        <v>8.6969070844489895</v>
      </c>
      <c r="I55">
        <f t="shared" si="11"/>
        <v>-1.9469070844489895</v>
      </c>
      <c r="J55">
        <f t="shared" si="12"/>
        <v>1.9469070844489895</v>
      </c>
      <c r="K55">
        <f>AVERAGE($D$2:$D$403)</f>
        <v>13.910463615920403</v>
      </c>
      <c r="L55">
        <f t="shared" si="13"/>
        <v>51.272239194919891</v>
      </c>
      <c r="M55">
        <f t="shared" si="14"/>
        <v>3.7904471954776646</v>
      </c>
    </row>
    <row r="56" spans="1:13" x14ac:dyDescent="0.3">
      <c r="A56" s="2">
        <v>3021001</v>
      </c>
      <c r="B56" s="2">
        <v>66</v>
      </c>
      <c r="C56" s="2">
        <v>2.9284509999999999</v>
      </c>
      <c r="D56" s="2">
        <v>7.65</v>
      </c>
      <c r="E56" s="2">
        <v>7</v>
      </c>
      <c r="F56" s="2">
        <v>10</v>
      </c>
      <c r="G56" s="2">
        <v>17.04</v>
      </c>
      <c r="H56">
        <f t="shared" si="10"/>
        <v>8.4222678225396113</v>
      </c>
      <c r="I56">
        <f t="shared" si="11"/>
        <v>-0.7722678225396109</v>
      </c>
      <c r="J56">
        <f t="shared" si="12"/>
        <v>0.7722678225396109</v>
      </c>
      <c r="K56">
        <f>AVERAGE($D$2:$D$403)</f>
        <v>13.910463615920403</v>
      </c>
      <c r="L56">
        <f t="shared" si="13"/>
        <v>39.193404686263158</v>
      </c>
      <c r="M56">
        <f t="shared" si="14"/>
        <v>0.59639758973007195</v>
      </c>
    </row>
    <row r="57" spans="1:13" x14ac:dyDescent="0.3">
      <c r="A57" s="2">
        <v>3021001</v>
      </c>
      <c r="B57" s="2">
        <v>67</v>
      </c>
      <c r="C57" s="2">
        <v>1.114085</v>
      </c>
      <c r="D57" s="2">
        <v>6.25</v>
      </c>
      <c r="E57" s="2">
        <v>7</v>
      </c>
      <c r="F57" s="2">
        <v>10</v>
      </c>
      <c r="G57" s="2">
        <v>17.04</v>
      </c>
      <c r="H57">
        <f t="shared" si="10"/>
        <v>3.2041247222760578</v>
      </c>
      <c r="I57">
        <f t="shared" si="11"/>
        <v>3.0458752777239422</v>
      </c>
      <c r="J57">
        <f t="shared" si="12"/>
        <v>3.0458752777239422</v>
      </c>
      <c r="K57">
        <f>AVERAGE($D$2:$D$403)</f>
        <v>13.910463615920403</v>
      </c>
      <c r="L57">
        <f t="shared" si="13"/>
        <v>58.68270281084029</v>
      </c>
      <c r="M57">
        <f t="shared" si="14"/>
        <v>9.2773562074499019</v>
      </c>
    </row>
    <row r="58" spans="1:13" x14ac:dyDescent="0.3">
      <c r="A58" s="2">
        <v>3021001</v>
      </c>
      <c r="B58" s="2">
        <v>7</v>
      </c>
      <c r="C58" s="2">
        <v>0.31830989999999998</v>
      </c>
      <c r="D58" s="2">
        <v>6</v>
      </c>
      <c r="E58" s="2">
        <v>7</v>
      </c>
      <c r="F58" s="2">
        <v>10</v>
      </c>
      <c r="G58" s="2">
        <v>17.04</v>
      </c>
      <c r="H58">
        <f t="shared" si="10"/>
        <v>0.91546391876312816</v>
      </c>
      <c r="I58">
        <f t="shared" si="11"/>
        <v>5.0845360812368714</v>
      </c>
      <c r="J58">
        <f t="shared" si="12"/>
        <v>5.0845360812368714</v>
      </c>
      <c r="K58">
        <f>AVERAGE($D$2:$D$403)</f>
        <v>13.910463615920403</v>
      </c>
      <c r="L58">
        <f t="shared" si="13"/>
        <v>62.575434618800493</v>
      </c>
      <c r="M58">
        <f t="shared" si="14"/>
        <v>25.8525071613996</v>
      </c>
    </row>
    <row r="59" spans="1:13" x14ac:dyDescent="0.3">
      <c r="A59" s="2">
        <v>3021001</v>
      </c>
      <c r="B59" s="2">
        <v>57</v>
      </c>
      <c r="C59" s="2">
        <v>2.7056339999999999</v>
      </c>
      <c r="D59" s="2">
        <v>8.8000000000000007</v>
      </c>
      <c r="E59" s="2">
        <v>7</v>
      </c>
      <c r="F59" s="2">
        <v>10</v>
      </c>
      <c r="G59" s="2">
        <v>17.04</v>
      </c>
      <c r="H59">
        <f t="shared" si="10"/>
        <v>7.7814428780844</v>
      </c>
      <c r="I59">
        <f t="shared" si="11"/>
        <v>1.0185571219156007</v>
      </c>
      <c r="J59">
        <f t="shared" si="12"/>
        <v>1.0185571219156007</v>
      </c>
      <c r="K59">
        <f>AVERAGE($D$2:$D$403)</f>
        <v>13.910463615920403</v>
      </c>
      <c r="L59">
        <f t="shared" si="13"/>
        <v>26.116838369646231</v>
      </c>
      <c r="M59">
        <f t="shared" si="14"/>
        <v>1.0374586106049919</v>
      </c>
    </row>
    <row r="60" spans="1:13" x14ac:dyDescent="0.3">
      <c r="A60" s="2">
        <v>3021001</v>
      </c>
      <c r="B60" s="2">
        <v>50</v>
      </c>
      <c r="C60" s="2">
        <v>1.5915490000000001</v>
      </c>
      <c r="D60" s="2">
        <v>11.45</v>
      </c>
      <c r="E60" s="2">
        <v>7</v>
      </c>
      <c r="F60" s="2">
        <v>10</v>
      </c>
      <c r="G60" s="2">
        <v>17.04</v>
      </c>
      <c r="H60">
        <f t="shared" si="10"/>
        <v>4.5773181558083431</v>
      </c>
      <c r="I60">
        <f t="shared" si="11"/>
        <v>6.8726818441916562</v>
      </c>
      <c r="J60">
        <f t="shared" si="12"/>
        <v>6.8726818441916562</v>
      </c>
      <c r="K60">
        <f>AVERAGE($D$2:$D$403)</f>
        <v>13.910463615920403</v>
      </c>
      <c r="L60">
        <f t="shared" si="13"/>
        <v>6.0538812052681061</v>
      </c>
      <c r="M60">
        <f t="shared" si="14"/>
        <v>47.233755731481622</v>
      </c>
    </row>
    <row r="61" spans="1:13" x14ac:dyDescent="0.3">
      <c r="A61" s="2">
        <v>3021001</v>
      </c>
      <c r="B61" s="2">
        <v>68</v>
      </c>
      <c r="C61" s="2">
        <v>2.864789</v>
      </c>
      <c r="D61" s="2">
        <v>9.1</v>
      </c>
      <c r="E61" s="2">
        <v>7</v>
      </c>
      <c r="F61" s="2">
        <v>10</v>
      </c>
      <c r="G61" s="2">
        <v>17.04</v>
      </c>
      <c r="H61">
        <f t="shared" si="10"/>
        <v>8.2391749812666948</v>
      </c>
      <c r="I61">
        <f t="shared" si="11"/>
        <v>0.86082501873330486</v>
      </c>
      <c r="J61">
        <f t="shared" si="12"/>
        <v>0.86082501873330486</v>
      </c>
      <c r="K61">
        <f>AVERAGE($D$2:$D$403)</f>
        <v>13.910463615920403</v>
      </c>
      <c r="L61">
        <f t="shared" si="13"/>
        <v>23.140560200094001</v>
      </c>
      <c r="M61">
        <f t="shared" si="14"/>
        <v>0.7410197128771947</v>
      </c>
    </row>
    <row r="62" spans="1:13" x14ac:dyDescent="0.3">
      <c r="A62" s="2">
        <v>3021001</v>
      </c>
      <c r="B62" s="2">
        <v>8</v>
      </c>
      <c r="C62" s="2">
        <v>3.3422540000000001</v>
      </c>
      <c r="D62" s="2">
        <v>9.9499999999999993</v>
      </c>
      <c r="E62" s="2">
        <v>7</v>
      </c>
      <c r="F62" s="2">
        <v>10</v>
      </c>
      <c r="G62" s="2">
        <v>17.04</v>
      </c>
      <c r="H62">
        <f t="shared" si="10"/>
        <v>9.6123712908135772</v>
      </c>
      <c r="I62">
        <f t="shared" si="11"/>
        <v>0.33762870918642207</v>
      </c>
      <c r="J62">
        <f t="shared" si="12"/>
        <v>0.33762870918642207</v>
      </c>
      <c r="K62">
        <f>AVERAGE($D$2:$D$403)</f>
        <v>13.910463615920403</v>
      </c>
      <c r="L62">
        <f t="shared" si="13"/>
        <v>15.685272053029317</v>
      </c>
      <c r="M62">
        <f t="shared" si="14"/>
        <v>0.11399314526688957</v>
      </c>
    </row>
    <row r="63" spans="1:13" x14ac:dyDescent="0.3">
      <c r="A63" s="2">
        <v>3021001</v>
      </c>
      <c r="B63" s="2">
        <v>5</v>
      </c>
      <c r="C63" s="2">
        <v>3.8197190000000001</v>
      </c>
      <c r="D63" s="2">
        <v>12.6</v>
      </c>
      <c r="E63" s="2">
        <v>7</v>
      </c>
      <c r="F63" s="2">
        <v>10</v>
      </c>
      <c r="G63" s="2">
        <v>17.04</v>
      </c>
      <c r="H63">
        <f t="shared" si="10"/>
        <v>10.985567600360458</v>
      </c>
      <c r="I63">
        <f t="shared" si="11"/>
        <v>1.6144323996395418</v>
      </c>
      <c r="J63">
        <f t="shared" si="12"/>
        <v>1.6144323996395418</v>
      </c>
      <c r="K63">
        <f>AVERAGE($D$2:$D$403)</f>
        <v>13.910463615920403</v>
      </c>
      <c r="L63">
        <f t="shared" si="13"/>
        <v>1.7173148886511778</v>
      </c>
      <c r="M63">
        <f t="shared" si="14"/>
        <v>2.6063919730058891</v>
      </c>
    </row>
    <row r="64" spans="1:13" x14ac:dyDescent="0.3">
      <c r="A64" s="2">
        <v>3021001</v>
      </c>
      <c r="B64" s="2">
        <v>93</v>
      </c>
      <c r="C64" s="2">
        <v>3.1830989999999999</v>
      </c>
      <c r="D64" s="2">
        <v>7.55</v>
      </c>
      <c r="E64" s="2">
        <v>7</v>
      </c>
      <c r="F64" s="2">
        <v>10</v>
      </c>
      <c r="G64" s="2">
        <v>17.04</v>
      </c>
      <c r="H64">
        <f t="shared" si="10"/>
        <v>9.1546391876312825</v>
      </c>
      <c r="I64">
        <f t="shared" si="11"/>
        <v>-1.6046391876312827</v>
      </c>
      <c r="J64">
        <f t="shared" si="12"/>
        <v>1.6046391876312827</v>
      </c>
      <c r="K64">
        <f>AVERAGE($D$2:$D$403)</f>
        <v>13.910463615920403</v>
      </c>
      <c r="L64">
        <f t="shared" si="13"/>
        <v>40.455497409447247</v>
      </c>
      <c r="M64">
        <f t="shared" si="14"/>
        <v>2.5748669224819829</v>
      </c>
    </row>
    <row r="65" spans="1:13" x14ac:dyDescent="0.3">
      <c r="A65" s="2">
        <v>3021001</v>
      </c>
      <c r="B65" s="2">
        <v>90</v>
      </c>
      <c r="C65" s="2">
        <v>3.8197190000000001</v>
      </c>
      <c r="D65" s="2">
        <v>11.95</v>
      </c>
      <c r="E65" s="2">
        <v>7</v>
      </c>
      <c r="F65" s="2">
        <v>10</v>
      </c>
      <c r="G65" s="2">
        <v>17.04</v>
      </c>
      <c r="H65">
        <f t="shared" si="10"/>
        <v>10.985567600360458</v>
      </c>
      <c r="I65">
        <f t="shared" si="11"/>
        <v>0.96443239963954142</v>
      </c>
      <c r="J65">
        <f t="shared" si="12"/>
        <v>0.96443239963954142</v>
      </c>
      <c r="K65">
        <f>AVERAGE($D$2:$D$403)</f>
        <v>13.910463615920403</v>
      </c>
      <c r="L65">
        <f t="shared" si="13"/>
        <v>3.8434175893477032</v>
      </c>
      <c r="M65">
        <f t="shared" si="14"/>
        <v>0.93012985347448407</v>
      </c>
    </row>
    <row r="66" spans="1:13" x14ac:dyDescent="0.3">
      <c r="A66" s="2">
        <v>3021001</v>
      </c>
      <c r="B66" s="2">
        <v>89</v>
      </c>
      <c r="C66" s="2">
        <v>3.6605639999999999</v>
      </c>
      <c r="D66" s="2">
        <v>10.3</v>
      </c>
      <c r="E66" s="2">
        <v>7</v>
      </c>
      <c r="F66" s="2">
        <v>10</v>
      </c>
      <c r="G66" s="2">
        <v>17.04</v>
      </c>
      <c r="H66">
        <f t="shared" si="10"/>
        <v>10.527835497178165</v>
      </c>
      <c r="I66">
        <f t="shared" si="11"/>
        <v>-0.2278354971781642</v>
      </c>
      <c r="J66">
        <f t="shared" si="12"/>
        <v>0.2278354971781642</v>
      </c>
      <c r="K66">
        <f>AVERAGE($D$2:$D$403)</f>
        <v>13.910463615920403</v>
      </c>
      <c r="L66">
        <f t="shared" si="13"/>
        <v>13.035447521885024</v>
      </c>
      <c r="M66">
        <f t="shared" si="14"/>
        <v>5.1909013774421267E-2</v>
      </c>
    </row>
    <row r="67" spans="1:13" x14ac:dyDescent="0.3">
      <c r="A67" s="2">
        <v>3021001</v>
      </c>
      <c r="B67" s="2">
        <v>88</v>
      </c>
      <c r="C67" s="2">
        <v>3.8197190000000001</v>
      </c>
      <c r="D67" s="2">
        <v>11.75</v>
      </c>
      <c r="E67" s="2">
        <v>7</v>
      </c>
      <c r="F67" s="2">
        <v>10</v>
      </c>
      <c r="G67" s="2">
        <v>17.04</v>
      </c>
      <c r="H67">
        <f t="shared" si="10"/>
        <v>10.985567600360458</v>
      </c>
      <c r="I67">
        <f t="shared" si="11"/>
        <v>0.76443239963954213</v>
      </c>
      <c r="J67">
        <f t="shared" si="12"/>
        <v>0.76443239963954213</v>
      </c>
      <c r="K67">
        <f>AVERAGE($D$2:$D$403)</f>
        <v>13.910463615920403</v>
      </c>
      <c r="L67">
        <f t="shared" si="13"/>
        <v>4.6676030357158611</v>
      </c>
      <c r="M67">
        <f t="shared" si="14"/>
        <v>0.5843568936186686</v>
      </c>
    </row>
    <row r="68" spans="1:13" x14ac:dyDescent="0.3">
      <c r="A68" s="3">
        <v>3005002</v>
      </c>
      <c r="B68" s="3">
        <v>31</v>
      </c>
      <c r="C68" s="3">
        <v>9.2309870000000007</v>
      </c>
      <c r="D68" s="3">
        <v>11.33183</v>
      </c>
      <c r="E68" s="3">
        <v>17</v>
      </c>
      <c r="F68" s="3">
        <v>20</v>
      </c>
      <c r="G68" s="3">
        <v>16.079999999999998</v>
      </c>
      <c r="H68">
        <f t="shared" ref="H68:H81" si="15">C68*EXP(-(-26.4679+3.1124*G68)*(1/(F68^(-2.39298+0.20296*G68))-1/(E68^(-2.39298+0.20296*G68))))</f>
        <v>12.020291538740279</v>
      </c>
      <c r="I68">
        <f t="shared" ref="I68:I81" si="16">D68-H68</f>
        <v>-0.68846153874027927</v>
      </c>
      <c r="J68">
        <f t="shared" ref="J68:J82" si="17">ABS(I68)</f>
        <v>0.68846153874027927</v>
      </c>
      <c r="K68">
        <f>AVERAGE($D$2:$D$403)</f>
        <v>13.910463615920403</v>
      </c>
      <c r="L68">
        <f t="shared" ref="L68:L81" si="18">(D68-K68)^2</f>
        <v>6.6493513251547309</v>
      </c>
      <c r="M68">
        <f t="shared" ref="M68:M82" si="19">I68^2</f>
        <v>0.47397929032463304</v>
      </c>
    </row>
    <row r="69" spans="1:13" x14ac:dyDescent="0.3">
      <c r="A69" s="3">
        <v>3005002</v>
      </c>
      <c r="B69" s="3">
        <v>32</v>
      </c>
      <c r="C69" s="3">
        <v>5.4112679999999997</v>
      </c>
      <c r="D69" s="3">
        <v>11.93662</v>
      </c>
      <c r="E69" s="3">
        <v>17</v>
      </c>
      <c r="F69" s="3">
        <v>20</v>
      </c>
      <c r="G69" s="3">
        <v>16.079999999999998</v>
      </c>
      <c r="H69">
        <f t="shared" si="15"/>
        <v>7.0463774842555873</v>
      </c>
      <c r="I69">
        <f t="shared" si="16"/>
        <v>4.8902425157444123</v>
      </c>
      <c r="J69">
        <f t="shared" si="17"/>
        <v>4.8902425157444123</v>
      </c>
      <c r="K69">
        <f>AVERAGE($D$2:$D$403)</f>
        <v>13.910463615920403</v>
      </c>
      <c r="L69">
        <f t="shared" si="18"/>
        <v>3.896058620109732</v>
      </c>
      <c r="M69">
        <f t="shared" si="19"/>
        <v>23.914471862794237</v>
      </c>
    </row>
    <row r="70" spans="1:13" x14ac:dyDescent="0.3">
      <c r="A70" s="3">
        <v>3005002</v>
      </c>
      <c r="B70" s="3">
        <v>12</v>
      </c>
      <c r="C70" s="3">
        <v>7.4802819999999999</v>
      </c>
      <c r="D70" s="3">
        <v>9.7084510000000002</v>
      </c>
      <c r="E70" s="3">
        <v>17</v>
      </c>
      <c r="F70" s="3">
        <v>20</v>
      </c>
      <c r="G70" s="3">
        <v>16.079999999999998</v>
      </c>
      <c r="H70">
        <f t="shared" si="15"/>
        <v>9.7405803336080101</v>
      </c>
      <c r="I70">
        <f t="shared" si="16"/>
        <v>-3.2129333608009958E-2</v>
      </c>
      <c r="J70">
        <f t="shared" si="17"/>
        <v>3.2129333608009958E-2</v>
      </c>
      <c r="K70">
        <f>AVERAGE($D$2:$D$403)</f>
        <v>13.910463615920403</v>
      </c>
      <c r="L70">
        <f t="shared" si="18"/>
        <v>17.656910024354225</v>
      </c>
      <c r="M70">
        <f t="shared" si="19"/>
        <v>1.0322940780947982E-3</v>
      </c>
    </row>
    <row r="71" spans="1:13" x14ac:dyDescent="0.3">
      <c r="A71" s="3">
        <v>3005002</v>
      </c>
      <c r="B71" s="3">
        <v>18</v>
      </c>
      <c r="C71" s="3">
        <v>15.91549</v>
      </c>
      <c r="D71" s="3">
        <v>20.626480000000001</v>
      </c>
      <c r="E71" s="3">
        <v>17</v>
      </c>
      <c r="F71" s="3">
        <v>20</v>
      </c>
      <c r="G71" s="3">
        <v>16.079999999999998</v>
      </c>
      <c r="H71">
        <f t="shared" si="15"/>
        <v>20.72463429770896</v>
      </c>
      <c r="I71">
        <f t="shared" si="16"/>
        <v>-9.8154297708958893E-2</v>
      </c>
      <c r="J71">
        <f t="shared" si="17"/>
        <v>9.8154297708958893E-2</v>
      </c>
      <c r="K71">
        <f>AVERAGE($D$2:$D$403)</f>
        <v>13.910463615920403</v>
      </c>
      <c r="L71">
        <f t="shared" si="18"/>
        <v>45.104876071225597</v>
      </c>
      <c r="M71">
        <f t="shared" si="19"/>
        <v>9.6342661587389324E-3</v>
      </c>
    </row>
    <row r="72" spans="1:13" x14ac:dyDescent="0.3">
      <c r="A72" s="3">
        <v>3005002</v>
      </c>
      <c r="B72" s="3">
        <v>19</v>
      </c>
      <c r="C72" s="3">
        <v>10.50423</v>
      </c>
      <c r="D72" s="3">
        <v>12.859719999999999</v>
      </c>
      <c r="E72" s="3">
        <v>17</v>
      </c>
      <c r="F72" s="3">
        <v>20</v>
      </c>
      <c r="G72" s="3">
        <v>16.079999999999998</v>
      </c>
      <c r="H72">
        <f t="shared" si="15"/>
        <v>13.678267230793608</v>
      </c>
      <c r="I72">
        <f t="shared" si="16"/>
        <v>-0.8185472307936088</v>
      </c>
      <c r="J72">
        <f t="shared" si="17"/>
        <v>0.8185472307936088</v>
      </c>
      <c r="K72">
        <f>AVERAGE($D$2:$D$403)</f>
        <v>13.910463615920403</v>
      </c>
      <c r="L72">
        <f t="shared" si="18"/>
        <v>1.104062146397484</v>
      </c>
      <c r="M72">
        <f t="shared" si="19"/>
        <v>0.67001956903988547</v>
      </c>
    </row>
    <row r="73" spans="1:13" x14ac:dyDescent="0.3">
      <c r="A73" s="3">
        <v>3005002</v>
      </c>
      <c r="B73" s="3">
        <v>20</v>
      </c>
      <c r="C73" s="3">
        <v>17.18873</v>
      </c>
      <c r="D73" s="3">
        <v>18.939440000000001</v>
      </c>
      <c r="E73" s="3">
        <v>17</v>
      </c>
      <c r="F73" s="3">
        <v>20</v>
      </c>
      <c r="G73" s="3">
        <v>16.079999999999998</v>
      </c>
      <c r="H73">
        <f t="shared" si="15"/>
        <v>22.382606083259699</v>
      </c>
      <c r="I73">
        <f t="shared" si="16"/>
        <v>-3.4431660832596975</v>
      </c>
      <c r="J73">
        <f t="shared" si="17"/>
        <v>3.4431660832596975</v>
      </c>
      <c r="K73">
        <f>AVERAGE($D$2:$D$403)</f>
        <v>13.910463615920403</v>
      </c>
      <c r="L73">
        <f t="shared" si="18"/>
        <v>25.290603471630313</v>
      </c>
      <c r="M73">
        <f t="shared" si="19"/>
        <v>11.855392676909926</v>
      </c>
    </row>
    <row r="74" spans="1:13" x14ac:dyDescent="0.3">
      <c r="A74" s="3">
        <v>3005002</v>
      </c>
      <c r="B74" s="3">
        <v>21</v>
      </c>
      <c r="C74" s="3">
        <v>11.618309999999999</v>
      </c>
      <c r="D74" s="3">
        <v>13.1462</v>
      </c>
      <c r="E74" s="3">
        <v>17</v>
      </c>
      <c r="F74" s="3">
        <v>20</v>
      </c>
      <c r="G74" s="3">
        <v>16.079999999999998</v>
      </c>
      <c r="H74">
        <f t="shared" si="15"/>
        <v>15.128986032312858</v>
      </c>
      <c r="I74">
        <f t="shared" si="16"/>
        <v>-1.9827860323128572</v>
      </c>
      <c r="J74">
        <f t="shared" si="17"/>
        <v>1.9827860323128572</v>
      </c>
      <c r="K74">
        <f>AVERAGE($D$2:$D$403)</f>
        <v>13.910463615920403</v>
      </c>
      <c r="L74">
        <f t="shared" si="18"/>
        <v>0.58409887461972831</v>
      </c>
      <c r="M74">
        <f t="shared" si="19"/>
        <v>3.9314404499349629</v>
      </c>
    </row>
    <row r="75" spans="1:13" x14ac:dyDescent="0.3">
      <c r="A75" s="3">
        <v>3005002</v>
      </c>
      <c r="B75" s="3">
        <v>22</v>
      </c>
      <c r="C75" s="3">
        <v>7.3211269999999997</v>
      </c>
      <c r="D75" s="3">
        <v>9.3583110000000005</v>
      </c>
      <c r="E75" s="3">
        <v>17</v>
      </c>
      <c r="F75" s="3">
        <v>20</v>
      </c>
      <c r="G75" s="3">
        <v>16.079999999999998</v>
      </c>
      <c r="H75">
        <f t="shared" si="15"/>
        <v>9.5333338604141673</v>
      </c>
      <c r="I75">
        <f t="shared" si="16"/>
        <v>-0.17502286041416681</v>
      </c>
      <c r="J75">
        <f t="shared" si="17"/>
        <v>0.17502286041416681</v>
      </c>
      <c r="K75">
        <f>AVERAGE($D$2:$D$403)</f>
        <v>13.910463615920403</v>
      </c>
      <c r="L75">
        <f t="shared" si="18"/>
        <v>20.72209343863096</v>
      </c>
      <c r="M75">
        <f t="shared" si="19"/>
        <v>3.0633001667556919E-2</v>
      </c>
    </row>
    <row r="76" spans="1:13" x14ac:dyDescent="0.3">
      <c r="A76" s="3">
        <v>3005002</v>
      </c>
      <c r="B76" s="3">
        <v>10</v>
      </c>
      <c r="C76" s="3">
        <v>7.9577470000000003</v>
      </c>
      <c r="D76" s="3">
        <v>9.8676060000000003</v>
      </c>
      <c r="E76" s="3">
        <v>17</v>
      </c>
      <c r="F76" s="3">
        <v>20</v>
      </c>
      <c r="G76" s="3">
        <v>16.079999999999998</v>
      </c>
      <c r="H76">
        <f t="shared" si="15"/>
        <v>10.362319753189539</v>
      </c>
      <c r="I76">
        <f t="shared" si="16"/>
        <v>-0.49471375318953825</v>
      </c>
      <c r="J76">
        <f t="shared" si="17"/>
        <v>0.49471375318953825</v>
      </c>
      <c r="K76">
        <f>AVERAGE($D$2:$D$403)</f>
        <v>13.910463615920403</v>
      </c>
      <c r="L76">
        <f t="shared" si="18"/>
        <v>16.3446977026056</v>
      </c>
      <c r="M76">
        <f t="shared" si="19"/>
        <v>0.24474169759487938</v>
      </c>
    </row>
    <row r="77" spans="1:13" x14ac:dyDescent="0.3">
      <c r="A77" s="3">
        <v>3005002</v>
      </c>
      <c r="B77" s="3">
        <v>27</v>
      </c>
      <c r="C77" s="3">
        <v>7.0028180000000004</v>
      </c>
      <c r="D77" s="3">
        <v>13.528169999999999</v>
      </c>
      <c r="E77" s="3">
        <v>17</v>
      </c>
      <c r="F77" s="3">
        <v>20</v>
      </c>
      <c r="G77" s="3">
        <v>16.079999999999998</v>
      </c>
      <c r="H77">
        <f t="shared" si="15"/>
        <v>9.1188422161940128</v>
      </c>
      <c r="I77">
        <f t="shared" si="16"/>
        <v>4.4093277838059866</v>
      </c>
      <c r="J77">
        <f t="shared" si="17"/>
        <v>4.4093277838059866</v>
      </c>
      <c r="K77">
        <f>AVERAGE($D$2:$D$403)</f>
        <v>13.910463615920403</v>
      </c>
      <c r="L77">
        <f t="shared" si="18"/>
        <v>0.14614840877349686</v>
      </c>
      <c r="M77">
        <f t="shared" si="19"/>
        <v>19.442171505043412</v>
      </c>
    </row>
    <row r="78" spans="1:13" x14ac:dyDescent="0.3">
      <c r="A78" s="3">
        <v>3005002</v>
      </c>
      <c r="B78" s="3">
        <v>13</v>
      </c>
      <c r="C78" s="3">
        <v>12.41409</v>
      </c>
      <c r="D78" s="3">
        <v>16.074649999999998</v>
      </c>
      <c r="E78" s="3">
        <v>17</v>
      </c>
      <c r="F78" s="3">
        <v>20</v>
      </c>
      <c r="G78" s="3">
        <v>16.079999999999998</v>
      </c>
      <c r="H78">
        <f t="shared" si="15"/>
        <v>16.165224909119718</v>
      </c>
      <c r="I78">
        <f t="shared" si="16"/>
        <v>-9.0574909119720104E-2</v>
      </c>
      <c r="J78">
        <f t="shared" si="17"/>
        <v>9.0574909119720104E-2</v>
      </c>
      <c r="K78">
        <f>AVERAGE($D$2:$D$403)</f>
        <v>13.910463615920403</v>
      </c>
      <c r="L78">
        <f t="shared" si="18"/>
        <v>4.6837027050355147</v>
      </c>
      <c r="M78">
        <f t="shared" si="19"/>
        <v>8.203814162045556E-3</v>
      </c>
    </row>
    <row r="79" spans="1:13" x14ac:dyDescent="0.3">
      <c r="A79" s="3">
        <v>3005002</v>
      </c>
      <c r="B79" s="3">
        <v>37</v>
      </c>
      <c r="C79" s="3">
        <v>13.369020000000001</v>
      </c>
      <c r="D79" s="3">
        <v>16.074649999999998</v>
      </c>
      <c r="E79" s="3">
        <v>17</v>
      </c>
      <c r="F79" s="3">
        <v>20</v>
      </c>
      <c r="G79" s="3">
        <v>16.079999999999998</v>
      </c>
      <c r="H79">
        <f t="shared" si="15"/>
        <v>17.408703748282775</v>
      </c>
      <c r="I79">
        <f t="shared" si="16"/>
        <v>-1.334053748282777</v>
      </c>
      <c r="J79">
        <f t="shared" si="17"/>
        <v>1.334053748282777</v>
      </c>
      <c r="K79">
        <f>AVERAGE($D$2:$D$403)</f>
        <v>13.910463615920403</v>
      </c>
      <c r="L79">
        <f t="shared" si="18"/>
        <v>4.6837027050355147</v>
      </c>
      <c r="M79">
        <f t="shared" si="19"/>
        <v>1.779699403307327</v>
      </c>
    </row>
    <row r="80" spans="1:13" x14ac:dyDescent="0.3">
      <c r="A80" s="3">
        <v>3005002</v>
      </c>
      <c r="B80" s="3">
        <v>23</v>
      </c>
      <c r="C80" s="3">
        <v>5.4112679999999997</v>
      </c>
      <c r="D80" s="3">
        <v>7.2256349999999996</v>
      </c>
      <c r="E80" s="3">
        <v>17</v>
      </c>
      <c r="F80" s="3">
        <v>20</v>
      </c>
      <c r="G80" s="3">
        <v>16.079999999999998</v>
      </c>
      <c r="H80">
        <f t="shared" si="15"/>
        <v>7.0463774842555873</v>
      </c>
      <c r="I80">
        <f t="shared" si="16"/>
        <v>0.17925751574441229</v>
      </c>
      <c r="J80">
        <f t="shared" si="17"/>
        <v>0.17925751574441229</v>
      </c>
      <c r="K80">
        <f>AVERAGE($D$2:$D$403)</f>
        <v>13.910463615920403</v>
      </c>
      <c r="L80">
        <f t="shared" si="18"/>
        <v>44.686933624228296</v>
      </c>
      <c r="M80">
        <f t="shared" si="19"/>
        <v>3.2133256950858217E-2</v>
      </c>
    </row>
    <row r="81" spans="1:13" x14ac:dyDescent="0.3">
      <c r="A81" s="3">
        <v>3005002</v>
      </c>
      <c r="B81" s="3">
        <v>41</v>
      </c>
      <c r="C81" s="3">
        <v>6.3661979999999998</v>
      </c>
      <c r="D81" s="3">
        <v>9.1036619999999999</v>
      </c>
      <c r="E81" s="3">
        <v>17</v>
      </c>
      <c r="F81" s="3">
        <v>20</v>
      </c>
      <c r="G81" s="3">
        <v>16.079999999999998</v>
      </c>
      <c r="H81">
        <f t="shared" si="15"/>
        <v>8.2898563234186433</v>
      </c>
      <c r="I81">
        <f t="shared" si="16"/>
        <v>0.81380567658135661</v>
      </c>
      <c r="J81">
        <f t="shared" si="17"/>
        <v>0.81380567658135661</v>
      </c>
      <c r="K81">
        <f>AVERAGE($D$2:$D$403)</f>
        <v>13.910463615920403</v>
      </c>
      <c r="L81">
        <f t="shared" si="18"/>
        <v>23.105341774814995</v>
      </c>
      <c r="M81">
        <f t="shared" si="19"/>
        <v>0.66227967923603959</v>
      </c>
    </row>
    <row r="82" spans="1:13" x14ac:dyDescent="0.3">
      <c r="A82" s="3">
        <v>3005002</v>
      </c>
      <c r="B82" s="3">
        <v>5</v>
      </c>
      <c r="C82" s="3">
        <v>16.552109999999999</v>
      </c>
      <c r="D82" s="3">
        <v>19.862539999999999</v>
      </c>
      <c r="E82" s="3">
        <v>17</v>
      </c>
      <c r="F82" s="3">
        <v>20</v>
      </c>
      <c r="G82" s="3">
        <v>16.079999999999998</v>
      </c>
      <c r="H82">
        <f t="shared" ref="H82:H112" si="20">C82*EXP(-(-26.4679+3.1124*G82)*(1/(F82^(-2.39298+0.20296*G82))-1/(E82^(-2.39298+0.20296*G82))))</f>
        <v>21.553620190484327</v>
      </c>
      <c r="I82">
        <f t="shared" ref="I82:I112" si="21">D82-H82</f>
        <v>-1.6910801904843282</v>
      </c>
      <c r="J82">
        <f t="shared" si="17"/>
        <v>1.6910801904843282</v>
      </c>
      <c r="K82">
        <f>AVERAGE($D$2:$D$403)</f>
        <v>13.910463615920403</v>
      </c>
      <c r="L82">
        <f t="shared" ref="L82:L112" si="22">(D82-K82)^2</f>
        <v>35.427213281918043</v>
      </c>
      <c r="M82">
        <f t="shared" si="19"/>
        <v>2.8597522106485118</v>
      </c>
    </row>
    <row r="83" spans="1:13" x14ac:dyDescent="0.3">
      <c r="A83" s="3">
        <v>3005002</v>
      </c>
      <c r="B83" s="3">
        <v>17</v>
      </c>
      <c r="C83" s="3">
        <v>5.2521129999999996</v>
      </c>
      <c r="D83" s="3">
        <v>8.4988740000000007</v>
      </c>
      <c r="E83" s="3">
        <v>17</v>
      </c>
      <c r="F83" s="3">
        <v>20</v>
      </c>
      <c r="G83" s="3">
        <v>16.079999999999998</v>
      </c>
      <c r="H83">
        <f t="shared" si="20"/>
        <v>6.8391310110617445</v>
      </c>
      <c r="I83">
        <f t="shared" si="21"/>
        <v>1.6597429889382562</v>
      </c>
      <c r="J83">
        <f t="shared" ref="J83:J112" si="23">ABS(I83)</f>
        <v>1.6597429889382562</v>
      </c>
      <c r="K83">
        <f>AVERAGE($D$2:$D$403)</f>
        <v>13.910463615920403</v>
      </c>
      <c r="L83">
        <f t="shared" si="22"/>
        <v>29.285302171137523</v>
      </c>
      <c r="M83">
        <f t="shared" ref="M83:M112" si="24">I83^2</f>
        <v>2.7547467893296966</v>
      </c>
    </row>
    <row r="84" spans="1:13" x14ac:dyDescent="0.3">
      <c r="A84" s="3">
        <v>3005002</v>
      </c>
      <c r="B84" s="3">
        <v>42</v>
      </c>
      <c r="C84" s="3">
        <v>6.6845080000000001</v>
      </c>
      <c r="D84" s="3">
        <v>10.886200000000001</v>
      </c>
      <c r="E84" s="3">
        <v>17</v>
      </c>
      <c r="F84" s="3">
        <v>20</v>
      </c>
      <c r="G84" s="3">
        <v>16.079999999999998</v>
      </c>
      <c r="H84">
        <f t="shared" si="20"/>
        <v>8.7043492698063289</v>
      </c>
      <c r="I84">
        <f t="shared" si="21"/>
        <v>2.1818507301936716</v>
      </c>
      <c r="J84">
        <f t="shared" si="23"/>
        <v>2.1818507301936716</v>
      </c>
      <c r="K84">
        <f>AVERAGE($D$2:$D$403)</f>
        <v>13.910463615920403</v>
      </c>
      <c r="L84">
        <f t="shared" si="22"/>
        <v>9.1461704185799455</v>
      </c>
      <c r="M84">
        <f t="shared" si="24"/>
        <v>4.7604726088466576</v>
      </c>
    </row>
    <row r="85" spans="1:13" x14ac:dyDescent="0.3">
      <c r="A85" s="3">
        <v>3005002</v>
      </c>
      <c r="B85" s="3">
        <v>44</v>
      </c>
      <c r="C85" s="3">
        <v>9.549296</v>
      </c>
      <c r="D85" s="3">
        <v>11.968450000000001</v>
      </c>
      <c r="E85" s="3">
        <v>17</v>
      </c>
      <c r="F85" s="3">
        <v>20</v>
      </c>
      <c r="G85" s="3">
        <v>16.079999999999998</v>
      </c>
      <c r="H85">
        <f t="shared" si="20"/>
        <v>12.434783182960434</v>
      </c>
      <c r="I85">
        <f t="shared" si="21"/>
        <v>-0.46633318296043313</v>
      </c>
      <c r="J85">
        <f t="shared" si="23"/>
        <v>0.46633318296043313</v>
      </c>
      <c r="K85">
        <f>AVERAGE($D$2:$D$403)</f>
        <v>13.910463615920403</v>
      </c>
      <c r="L85">
        <f t="shared" si="22"/>
        <v>3.7714168844202347</v>
      </c>
      <c r="M85">
        <f t="shared" si="24"/>
        <v>0.21746663753000881</v>
      </c>
    </row>
    <row r="86" spans="1:13" x14ac:dyDescent="0.3">
      <c r="A86" s="3">
        <v>3005002</v>
      </c>
      <c r="B86" s="3">
        <v>45</v>
      </c>
      <c r="C86" s="3">
        <v>6.6845080000000001</v>
      </c>
      <c r="D86" s="3">
        <v>10.09042</v>
      </c>
      <c r="E86" s="3">
        <v>17</v>
      </c>
      <c r="F86" s="3">
        <v>20</v>
      </c>
      <c r="G86" s="3">
        <v>16.079999999999998</v>
      </c>
      <c r="H86">
        <f t="shared" si="20"/>
        <v>8.7043492698063289</v>
      </c>
      <c r="I86">
        <f t="shared" si="21"/>
        <v>1.386070730193671</v>
      </c>
      <c r="J86">
        <f t="shared" si="23"/>
        <v>1.386070730193671</v>
      </c>
      <c r="K86">
        <f>AVERAGE($D$2:$D$403)</f>
        <v>13.910463615920403</v>
      </c>
      <c r="L86">
        <f t="shared" si="22"/>
        <v>14.592733227534225</v>
      </c>
      <c r="M86">
        <f t="shared" si="24"/>
        <v>1.9211920690996163</v>
      </c>
    </row>
    <row r="87" spans="1:13" x14ac:dyDescent="0.3">
      <c r="A87" s="3">
        <v>3005002</v>
      </c>
      <c r="B87" s="3">
        <v>6</v>
      </c>
      <c r="C87" s="3">
        <v>14.642250000000001</v>
      </c>
      <c r="D87" s="3">
        <v>19.098590000000002</v>
      </c>
      <c r="E87" s="3">
        <v>17</v>
      </c>
      <c r="F87" s="3">
        <v>20</v>
      </c>
      <c r="G87" s="3">
        <v>16.079999999999998</v>
      </c>
      <c r="H87">
        <f t="shared" si="20"/>
        <v>19.066662512158217</v>
      </c>
      <c r="I87">
        <f t="shared" si="21"/>
        <v>3.1927487841784341E-2</v>
      </c>
      <c r="J87">
        <f t="shared" si="23"/>
        <v>3.1927487841784341E-2</v>
      </c>
      <c r="K87">
        <f>AVERAGE($D$2:$D$403)</f>
        <v>13.910463615920403</v>
      </c>
      <c r="L87">
        <f t="shared" si="22"/>
        <v>26.916655377182853</v>
      </c>
      <c r="M87">
        <f t="shared" si="24"/>
        <v>1.0193644798872868E-3</v>
      </c>
    </row>
    <row r="88" spans="1:13" x14ac:dyDescent="0.3">
      <c r="A88" s="3">
        <v>3005002</v>
      </c>
      <c r="B88" s="3">
        <v>7</v>
      </c>
      <c r="C88" s="3">
        <v>10.50423</v>
      </c>
      <c r="D88" s="3">
        <v>13.49634</v>
      </c>
      <c r="E88" s="3">
        <v>17</v>
      </c>
      <c r="F88" s="3">
        <v>20</v>
      </c>
      <c r="G88" s="3">
        <v>16.079999999999998</v>
      </c>
      <c r="H88">
        <f t="shared" si="20"/>
        <v>13.678267230793608</v>
      </c>
      <c r="I88">
        <f t="shared" si="21"/>
        <v>-0.18192723079360817</v>
      </c>
      <c r="J88">
        <f t="shared" si="23"/>
        <v>0.18192723079360817</v>
      </c>
      <c r="K88">
        <f>AVERAGE($D$2:$D$403)</f>
        <v>13.910463615920403</v>
      </c>
      <c r="L88">
        <f t="shared" si="22"/>
        <v>0.17149836926298923</v>
      </c>
      <c r="M88">
        <f t="shared" si="24"/>
        <v>3.3097517304230772E-2</v>
      </c>
    </row>
    <row r="89" spans="1:13" x14ac:dyDescent="0.3">
      <c r="A89" s="3">
        <v>3005002</v>
      </c>
      <c r="B89" s="3">
        <v>33</v>
      </c>
      <c r="C89" s="3">
        <v>18.780280000000001</v>
      </c>
      <c r="D89" s="3">
        <v>19.544229999999999</v>
      </c>
      <c r="E89" s="3">
        <v>17</v>
      </c>
      <c r="F89" s="3">
        <v>20</v>
      </c>
      <c r="G89" s="3">
        <v>16.079999999999998</v>
      </c>
      <c r="H89">
        <f t="shared" si="20"/>
        <v>24.455070815198127</v>
      </c>
      <c r="I89">
        <f t="shared" si="21"/>
        <v>-4.910840815198128</v>
      </c>
      <c r="J89">
        <f t="shared" si="23"/>
        <v>4.910840815198128</v>
      </c>
      <c r="K89">
        <f>AVERAGE($D$2:$D$403)</f>
        <v>13.910463615920403</v>
      </c>
      <c r="L89">
        <f t="shared" si="22"/>
        <v>31.739323670385289</v>
      </c>
      <c r="M89">
        <f t="shared" si="24"/>
        <v>24.116357512215814</v>
      </c>
    </row>
    <row r="90" spans="1:13" x14ac:dyDescent="0.3">
      <c r="A90" s="3">
        <v>3005002</v>
      </c>
      <c r="B90" s="3">
        <v>11</v>
      </c>
      <c r="C90" s="3">
        <v>4.1380290000000004</v>
      </c>
      <c r="D90" s="3">
        <v>6.4616910000000001</v>
      </c>
      <c r="E90" s="3">
        <v>17</v>
      </c>
      <c r="F90" s="3">
        <v>20</v>
      </c>
      <c r="G90" s="3">
        <v>16.079999999999998</v>
      </c>
      <c r="H90">
        <f t="shared" si="20"/>
        <v>5.3884070008723777</v>
      </c>
      <c r="I90">
        <f t="shared" si="21"/>
        <v>1.0732839991276224</v>
      </c>
      <c r="J90">
        <f t="shared" si="23"/>
        <v>1.0732839991276224</v>
      </c>
      <c r="K90">
        <f>AVERAGE($D$2:$D$403)</f>
        <v>13.910463615920403</v>
      </c>
      <c r="L90">
        <f t="shared" si="22"/>
        <v>55.484213483685679</v>
      </c>
      <c r="M90">
        <f t="shared" si="24"/>
        <v>1.1519385427833821</v>
      </c>
    </row>
    <row r="91" spans="1:13" x14ac:dyDescent="0.3">
      <c r="A91" s="3">
        <v>3005002</v>
      </c>
      <c r="B91" s="3">
        <v>47</v>
      </c>
      <c r="C91" s="3">
        <v>5.0929580000000003</v>
      </c>
      <c r="D91" s="3">
        <v>8.0850720000000003</v>
      </c>
      <c r="E91" s="3">
        <v>17</v>
      </c>
      <c r="F91" s="3">
        <v>20</v>
      </c>
      <c r="G91" s="3">
        <v>16.079999999999998</v>
      </c>
      <c r="H91">
        <f t="shared" si="20"/>
        <v>6.6318845378679026</v>
      </c>
      <c r="I91">
        <f t="shared" si="21"/>
        <v>1.4531874621320977</v>
      </c>
      <c r="J91">
        <f t="shared" si="23"/>
        <v>1.4531874621320977</v>
      </c>
      <c r="K91">
        <f>AVERAGE($D$2:$D$403)</f>
        <v>13.910463615920403</v>
      </c>
      <c r="L91">
        <f t="shared" si="22"/>
        <v>33.935187478835715</v>
      </c>
      <c r="M91">
        <f t="shared" si="24"/>
        <v>2.1117538000979268</v>
      </c>
    </row>
    <row r="92" spans="1:13" x14ac:dyDescent="0.3">
      <c r="A92" s="3">
        <v>3006001</v>
      </c>
      <c r="B92" s="3">
        <v>19</v>
      </c>
      <c r="C92" s="3">
        <v>5.5704229999999999</v>
      </c>
      <c r="D92" s="3">
        <v>11.554650000000001</v>
      </c>
      <c r="E92" s="3">
        <v>13</v>
      </c>
      <c r="F92" s="3">
        <v>16</v>
      </c>
      <c r="G92" s="3">
        <v>16.14</v>
      </c>
      <c r="H92">
        <f t="shared" si="20"/>
        <v>8.423645748111694</v>
      </c>
      <c r="I92">
        <f t="shared" si="21"/>
        <v>3.1310042518883066</v>
      </c>
      <c r="J92">
        <f t="shared" si="23"/>
        <v>3.1310042518883066</v>
      </c>
      <c r="K92">
        <f>AVERAGE($D$2:$D$403)</f>
        <v>13.910463615920403</v>
      </c>
      <c r="L92">
        <f t="shared" si="22"/>
        <v>5.5498577929559598</v>
      </c>
      <c r="M92">
        <f t="shared" si="24"/>
        <v>9.8031876253426535</v>
      </c>
    </row>
    <row r="93" spans="1:13" x14ac:dyDescent="0.3">
      <c r="A93" s="3">
        <v>3006001</v>
      </c>
      <c r="B93" s="3">
        <v>18</v>
      </c>
      <c r="C93" s="3">
        <v>11.93662</v>
      </c>
      <c r="D93" s="3">
        <v>18.461970000000001</v>
      </c>
      <c r="E93" s="3">
        <v>13</v>
      </c>
      <c r="F93" s="3">
        <v>16</v>
      </c>
      <c r="G93" s="3">
        <v>16.14</v>
      </c>
      <c r="H93">
        <f t="shared" si="20"/>
        <v>18.050668380089807</v>
      </c>
      <c r="I93">
        <f t="shared" si="21"/>
        <v>0.4113016199101942</v>
      </c>
      <c r="J93">
        <f t="shared" si="23"/>
        <v>0.4113016199101942</v>
      </c>
      <c r="K93">
        <f>AVERAGE($D$2:$D$403)</f>
        <v>13.910463615920403</v>
      </c>
      <c r="L93">
        <f t="shared" si="22"/>
        <v>20.716210364317337</v>
      </c>
      <c r="M93">
        <f t="shared" si="24"/>
        <v>0.16916902254074986</v>
      </c>
    </row>
    <row r="94" spans="1:13" x14ac:dyDescent="0.3">
      <c r="A94" s="3">
        <v>3006001</v>
      </c>
      <c r="B94" s="3">
        <v>17</v>
      </c>
      <c r="C94" s="3">
        <v>6.0478880000000004</v>
      </c>
      <c r="D94" s="3">
        <v>13.84648</v>
      </c>
      <c r="E94" s="3">
        <v>13</v>
      </c>
      <c r="F94" s="3">
        <v>16</v>
      </c>
      <c r="G94" s="3">
        <v>16.14</v>
      </c>
      <c r="H94">
        <f t="shared" si="20"/>
        <v>9.1456727857571565</v>
      </c>
      <c r="I94">
        <f t="shared" si="21"/>
        <v>4.7008072142428432</v>
      </c>
      <c r="J94">
        <f t="shared" si="23"/>
        <v>4.7008072142428432</v>
      </c>
      <c r="K94">
        <f>AVERAGE($D$2:$D$403)</f>
        <v>13.910463615920403</v>
      </c>
      <c r="L94">
        <f t="shared" si="22"/>
        <v>4.0939031062496517E-3</v>
      </c>
      <c r="M94">
        <f t="shared" si="24"/>
        <v>22.097588465477561</v>
      </c>
    </row>
    <row r="95" spans="1:13" x14ac:dyDescent="0.3">
      <c r="A95" s="3">
        <v>3006001</v>
      </c>
      <c r="B95" s="3">
        <v>16</v>
      </c>
      <c r="C95" s="3">
        <v>4.1380290000000004</v>
      </c>
      <c r="D95" s="3">
        <v>9.9312690000000003</v>
      </c>
      <c r="E95" s="3">
        <v>13</v>
      </c>
      <c r="F95" s="3">
        <v>16</v>
      </c>
      <c r="G95" s="3">
        <v>16.14</v>
      </c>
      <c r="H95">
        <f t="shared" si="20"/>
        <v>6.257566147384658</v>
      </c>
      <c r="I95">
        <f t="shared" si="21"/>
        <v>3.6737028526153424</v>
      </c>
      <c r="J95">
        <f t="shared" si="23"/>
        <v>3.6737028526153424</v>
      </c>
      <c r="K95">
        <f>AVERAGE($D$2:$D$403)</f>
        <v>13.910463615920403</v>
      </c>
      <c r="L95">
        <f t="shared" si="22"/>
        <v>15.833989791369918</v>
      </c>
      <c r="M95">
        <f t="shared" si="24"/>
        <v>13.496092649314104</v>
      </c>
    </row>
    <row r="96" spans="1:13" x14ac:dyDescent="0.3">
      <c r="A96" s="3">
        <v>3006001</v>
      </c>
      <c r="B96" s="3">
        <v>12</v>
      </c>
      <c r="C96" s="3">
        <v>7.9577470000000003</v>
      </c>
      <c r="D96" s="3">
        <v>16.552109999999999</v>
      </c>
      <c r="E96" s="3">
        <v>13</v>
      </c>
      <c r="F96" s="3">
        <v>16</v>
      </c>
      <c r="G96" s="3">
        <v>16.14</v>
      </c>
      <c r="H96">
        <f t="shared" si="20"/>
        <v>12.033779424129657</v>
      </c>
      <c r="I96">
        <f t="shared" si="21"/>
        <v>4.5183305758703423</v>
      </c>
      <c r="J96">
        <f t="shared" si="23"/>
        <v>4.5183305758703423</v>
      </c>
      <c r="K96">
        <f>AVERAGE($D$2:$D$403)</f>
        <v>13.910463615920403</v>
      </c>
      <c r="L96">
        <f t="shared" si="22"/>
        <v>6.9782956185208063</v>
      </c>
      <c r="M96">
        <f t="shared" si="24"/>
        <v>20.415311192844818</v>
      </c>
    </row>
    <row r="97" spans="1:13" x14ac:dyDescent="0.3">
      <c r="A97" s="3">
        <v>3006001</v>
      </c>
      <c r="B97" s="3">
        <v>11</v>
      </c>
      <c r="C97" s="3">
        <v>4.1380290000000004</v>
      </c>
      <c r="D97" s="3">
        <v>11.33183</v>
      </c>
      <c r="E97" s="3">
        <v>13</v>
      </c>
      <c r="F97" s="3">
        <v>16</v>
      </c>
      <c r="G97" s="3">
        <v>16.14</v>
      </c>
      <c r="H97">
        <f t="shared" si="20"/>
        <v>6.257566147384658</v>
      </c>
      <c r="I97">
        <f t="shared" si="21"/>
        <v>5.0742638526153421</v>
      </c>
      <c r="J97">
        <f t="shared" si="23"/>
        <v>5.0742638526153421</v>
      </c>
      <c r="K97">
        <f>AVERAGE($D$2:$D$403)</f>
        <v>13.910463615920403</v>
      </c>
      <c r="L97">
        <f t="shared" si="22"/>
        <v>6.6493513251547309</v>
      </c>
      <c r="M97">
        <f t="shared" si="24"/>
        <v>25.748153645958695</v>
      </c>
    </row>
    <row r="98" spans="1:13" x14ac:dyDescent="0.3">
      <c r="A98" s="3">
        <v>3006001</v>
      </c>
      <c r="B98" s="3">
        <v>10</v>
      </c>
      <c r="C98" s="3">
        <v>2.864789</v>
      </c>
      <c r="D98" s="3">
        <v>8.6898599999999995</v>
      </c>
      <c r="E98" s="3">
        <v>13</v>
      </c>
      <c r="F98" s="3">
        <v>16</v>
      </c>
      <c r="G98" s="3">
        <v>16.14</v>
      </c>
      <c r="H98">
        <f t="shared" si="20"/>
        <v>4.3321607136634244</v>
      </c>
      <c r="I98">
        <f t="shared" si="21"/>
        <v>4.3576992863365751</v>
      </c>
      <c r="J98">
        <f t="shared" si="23"/>
        <v>4.3576992863365751</v>
      </c>
      <c r="K98">
        <f>AVERAGE($D$2:$D$403)</f>
        <v>13.910463615920403</v>
      </c>
      <c r="L98">
        <f t="shared" si="22"/>
        <v>27.254702114561191</v>
      </c>
      <c r="M98">
        <f t="shared" si="24"/>
        <v>18.989543070138296</v>
      </c>
    </row>
    <row r="99" spans="1:13" x14ac:dyDescent="0.3">
      <c r="A99" s="3">
        <v>3006001</v>
      </c>
      <c r="B99" s="3">
        <v>1</v>
      </c>
      <c r="C99" s="3">
        <v>4.774648</v>
      </c>
      <c r="D99" s="3">
        <v>13.973800000000001</v>
      </c>
      <c r="E99" s="3">
        <v>13</v>
      </c>
      <c r="F99" s="3">
        <v>16</v>
      </c>
      <c r="G99" s="3">
        <v>16.14</v>
      </c>
      <c r="H99">
        <f t="shared" si="20"/>
        <v>7.2202673520359228</v>
      </c>
      <c r="I99">
        <f t="shared" si="21"/>
        <v>6.7535326479640778</v>
      </c>
      <c r="J99">
        <f t="shared" si="23"/>
        <v>6.7535326479640778</v>
      </c>
      <c r="K99">
        <f>AVERAGE($D$2:$D$403)</f>
        <v>13.910463615920403</v>
      </c>
      <c r="L99">
        <f t="shared" si="22"/>
        <v>4.01149754827835E-3</v>
      </c>
      <c r="M99">
        <f t="shared" si="24"/>
        <v>45.610203227116692</v>
      </c>
    </row>
    <row r="100" spans="1:13" x14ac:dyDescent="0.3">
      <c r="A100" s="3">
        <v>3006001</v>
      </c>
      <c r="B100" s="3">
        <v>24</v>
      </c>
      <c r="C100" s="3">
        <v>10.50423</v>
      </c>
      <c r="D100" s="3">
        <v>19.098590000000002</v>
      </c>
      <c r="E100" s="3">
        <v>13</v>
      </c>
      <c r="F100" s="3">
        <v>16</v>
      </c>
      <c r="G100" s="3">
        <v>16.14</v>
      </c>
      <c r="H100">
        <f t="shared" si="20"/>
        <v>15.884594828200173</v>
      </c>
      <c r="I100">
        <f t="shared" si="21"/>
        <v>3.2139951717998283</v>
      </c>
      <c r="J100">
        <f t="shared" si="23"/>
        <v>3.2139951717998283</v>
      </c>
      <c r="K100">
        <f>AVERAGE($D$2:$D$403)</f>
        <v>13.910463615920403</v>
      </c>
      <c r="L100">
        <f t="shared" si="22"/>
        <v>26.916655377182853</v>
      </c>
      <c r="M100">
        <f t="shared" si="24"/>
        <v>10.329764964352607</v>
      </c>
    </row>
    <row r="101" spans="1:13" x14ac:dyDescent="0.3">
      <c r="A101" s="3">
        <v>3006001</v>
      </c>
      <c r="B101" s="3">
        <v>5</v>
      </c>
      <c r="C101" s="3">
        <v>4.4563379999999997</v>
      </c>
      <c r="D101" s="3">
        <v>7.4484519999999996</v>
      </c>
      <c r="E101" s="3">
        <v>13</v>
      </c>
      <c r="F101" s="3">
        <v>16</v>
      </c>
      <c r="G101" s="3">
        <v>16.14</v>
      </c>
      <c r="H101">
        <f t="shared" si="20"/>
        <v>6.7389159936056142</v>
      </c>
      <c r="I101">
        <f t="shared" si="21"/>
        <v>0.70953600639438541</v>
      </c>
      <c r="J101">
        <f t="shared" si="23"/>
        <v>0.70953600639438541</v>
      </c>
      <c r="K101">
        <f>AVERAGE($D$2:$D$403)</f>
        <v>13.910463615920403</v>
      </c>
      <c r="L101">
        <f t="shared" si="22"/>
        <v>41.757594124290222</v>
      </c>
      <c r="M101">
        <f t="shared" si="24"/>
        <v>0.50344134437009336</v>
      </c>
    </row>
    <row r="102" spans="1:13" x14ac:dyDescent="0.3">
      <c r="A102" s="3">
        <v>3006001</v>
      </c>
      <c r="B102" s="3">
        <v>20</v>
      </c>
      <c r="C102" s="3">
        <v>5.7295780000000001</v>
      </c>
      <c r="D102" s="3">
        <v>11.42733</v>
      </c>
      <c r="E102" s="3">
        <v>13</v>
      </c>
      <c r="F102" s="3">
        <v>16</v>
      </c>
      <c r="G102" s="3">
        <v>16.14</v>
      </c>
      <c r="H102">
        <f t="shared" si="20"/>
        <v>8.6643214273268487</v>
      </c>
      <c r="I102">
        <f t="shared" si="21"/>
        <v>2.7630085726731508</v>
      </c>
      <c r="J102">
        <f t="shared" si="23"/>
        <v>2.7630085726731508</v>
      </c>
      <c r="K102">
        <f>AVERAGE($D$2:$D$403)</f>
        <v>13.910463615920403</v>
      </c>
      <c r="L102">
        <f t="shared" si="22"/>
        <v>6.165952554513936</v>
      </c>
      <c r="M102">
        <f t="shared" si="24"/>
        <v>7.634216372665322</v>
      </c>
    </row>
    <row r="103" spans="1:13" x14ac:dyDescent="0.3">
      <c r="A103" s="3">
        <v>3006001</v>
      </c>
      <c r="B103" s="3">
        <v>26</v>
      </c>
      <c r="C103" s="3">
        <v>5.4112679999999997</v>
      </c>
      <c r="D103" s="3">
        <v>12.223100000000001</v>
      </c>
      <c r="E103" s="3">
        <v>13</v>
      </c>
      <c r="F103" s="3">
        <v>16</v>
      </c>
      <c r="G103" s="3">
        <v>16.14</v>
      </c>
      <c r="H103">
        <f t="shared" si="20"/>
        <v>8.1829700688965392</v>
      </c>
      <c r="I103">
        <f t="shared" si="21"/>
        <v>4.0401299311034613</v>
      </c>
      <c r="J103">
        <f t="shared" si="23"/>
        <v>4.0401299311034613</v>
      </c>
      <c r="K103">
        <f>AVERAGE($D$2:$D$403)</f>
        <v>13.910463615920403</v>
      </c>
      <c r="L103">
        <f t="shared" si="22"/>
        <v>2.8471959723319746</v>
      </c>
      <c r="M103">
        <f t="shared" si="24"/>
        <v>16.322649860198059</v>
      </c>
    </row>
    <row r="104" spans="1:13" x14ac:dyDescent="0.3">
      <c r="A104" s="3">
        <v>3006001</v>
      </c>
      <c r="B104" s="3">
        <v>2</v>
      </c>
      <c r="C104" s="3">
        <v>13.050700000000001</v>
      </c>
      <c r="D104" s="3">
        <v>20.053519999999999</v>
      </c>
      <c r="E104" s="3">
        <v>13</v>
      </c>
      <c r="F104" s="3">
        <v>16</v>
      </c>
      <c r="G104" s="3">
        <v>16.14</v>
      </c>
      <c r="H104">
        <f t="shared" si="20"/>
        <v>19.735390573549136</v>
      </c>
      <c r="I104">
        <f t="shared" si="21"/>
        <v>0.31812942645086295</v>
      </c>
      <c r="J104">
        <f t="shared" si="23"/>
        <v>0.31812942645086295</v>
      </c>
      <c r="K104">
        <f>AVERAGE($D$2:$D$403)</f>
        <v>13.910463615920403</v>
      </c>
      <c r="L104">
        <f t="shared" si="22"/>
        <v>37.737141737981084</v>
      </c>
      <c r="M104">
        <f t="shared" si="24"/>
        <v>0.10120633197395502</v>
      </c>
    </row>
    <row r="105" spans="1:13" x14ac:dyDescent="0.3">
      <c r="A105" s="3">
        <v>3006001</v>
      </c>
      <c r="B105" s="3">
        <v>25</v>
      </c>
      <c r="C105" s="3">
        <v>14.960559999999999</v>
      </c>
      <c r="D105" s="3">
        <v>24.191549999999999</v>
      </c>
      <c r="E105" s="3">
        <v>13</v>
      </c>
      <c r="F105" s="3">
        <v>16</v>
      </c>
      <c r="G105" s="3">
        <v>16.14</v>
      </c>
      <c r="H105">
        <f t="shared" si="20"/>
        <v>22.623498724130982</v>
      </c>
      <c r="I105">
        <f t="shared" si="21"/>
        <v>1.568051275869017</v>
      </c>
      <c r="J105">
        <f t="shared" si="23"/>
        <v>1.568051275869017</v>
      </c>
      <c r="K105">
        <f>AVERAGE($D$2:$D$403)</f>
        <v>13.910463615920403</v>
      </c>
      <c r="L105">
        <f t="shared" si="22"/>
        <v>105.70073723690687</v>
      </c>
      <c r="M105">
        <f t="shared" si="24"/>
        <v>2.4587848037544524</v>
      </c>
    </row>
    <row r="106" spans="1:13" x14ac:dyDescent="0.3">
      <c r="A106" s="3">
        <v>3006001</v>
      </c>
      <c r="B106" s="3">
        <v>9</v>
      </c>
      <c r="C106" s="3">
        <v>9.8676060000000003</v>
      </c>
      <c r="D106" s="3">
        <v>19.576059999999998</v>
      </c>
      <c r="E106" s="3">
        <v>13</v>
      </c>
      <c r="F106" s="3">
        <v>16</v>
      </c>
      <c r="G106" s="3">
        <v>16.14</v>
      </c>
      <c r="H106">
        <f t="shared" si="20"/>
        <v>14.921886062502155</v>
      </c>
      <c r="I106">
        <f t="shared" si="21"/>
        <v>4.654173937497843</v>
      </c>
      <c r="J106">
        <f t="shared" si="23"/>
        <v>4.654173937497843</v>
      </c>
      <c r="K106">
        <f>AVERAGE($D$2:$D$403)</f>
        <v>13.910463615920403</v>
      </c>
      <c r="L106">
        <f t="shared" si="22"/>
        <v>32.098982387295791</v>
      </c>
      <c r="M106">
        <f t="shared" si="24"/>
        <v>21.661335040484175</v>
      </c>
    </row>
    <row r="107" spans="1:13" x14ac:dyDescent="0.3">
      <c r="A107" s="3">
        <v>3006001</v>
      </c>
      <c r="B107" s="3">
        <v>27</v>
      </c>
      <c r="C107" s="3">
        <v>2.7056339999999999</v>
      </c>
      <c r="D107" s="3">
        <v>12.25493</v>
      </c>
      <c r="E107" s="3">
        <v>13</v>
      </c>
      <c r="F107" s="3">
        <v>16</v>
      </c>
      <c r="G107" s="3">
        <v>16.14</v>
      </c>
      <c r="H107">
        <f t="shared" si="20"/>
        <v>4.0914850344482696</v>
      </c>
      <c r="I107">
        <f t="shared" si="21"/>
        <v>8.1634449655517294</v>
      </c>
      <c r="J107">
        <f t="shared" si="23"/>
        <v>8.1634449655517294</v>
      </c>
      <c r="K107">
        <f>AVERAGE($D$2:$D$403)</f>
        <v>13.910463615920403</v>
      </c>
      <c r="L107">
        <f t="shared" si="22"/>
        <v>2.740791553442484</v>
      </c>
      <c r="M107">
        <f t="shared" si="24"/>
        <v>66.641833705591878</v>
      </c>
    </row>
    <row r="108" spans="1:13" x14ac:dyDescent="0.3">
      <c r="A108" s="3">
        <v>3006001</v>
      </c>
      <c r="B108" s="3">
        <v>3</v>
      </c>
      <c r="C108" s="3">
        <v>7.3211269999999997</v>
      </c>
      <c r="D108" s="3">
        <v>11.618309999999999</v>
      </c>
      <c r="E108" s="3">
        <v>13</v>
      </c>
      <c r="F108" s="3">
        <v>16</v>
      </c>
      <c r="G108" s="3">
        <v>16.14</v>
      </c>
      <c r="H108">
        <f t="shared" si="20"/>
        <v>11.071076707269038</v>
      </c>
      <c r="I108">
        <f t="shared" si="21"/>
        <v>0.54723329273096155</v>
      </c>
      <c r="J108">
        <f t="shared" si="23"/>
        <v>0.54723329273096155</v>
      </c>
      <c r="K108">
        <f>AVERAGE($D$2:$D$403)</f>
        <v>13.910463615920403</v>
      </c>
      <c r="L108">
        <f t="shared" si="22"/>
        <v>5.2539681989769802</v>
      </c>
      <c r="M108">
        <f t="shared" si="24"/>
        <v>0.29946427667317027</v>
      </c>
    </row>
    <row r="109" spans="1:13" x14ac:dyDescent="0.3">
      <c r="A109" s="3">
        <v>3006001</v>
      </c>
      <c r="B109" s="3">
        <v>4</v>
      </c>
      <c r="C109" s="3">
        <v>3.5014090000000002</v>
      </c>
      <c r="D109" s="3">
        <v>7.0346479999999998</v>
      </c>
      <c r="E109" s="3">
        <v>13</v>
      </c>
      <c r="F109" s="3">
        <v>16</v>
      </c>
      <c r="G109" s="3">
        <v>16.14</v>
      </c>
      <c r="H109">
        <f t="shared" si="20"/>
        <v>5.2948634305240407</v>
      </c>
      <c r="I109">
        <f t="shared" si="21"/>
        <v>1.7397845694759591</v>
      </c>
      <c r="J109">
        <f t="shared" si="23"/>
        <v>1.7397845694759591</v>
      </c>
      <c r="K109">
        <f>AVERAGE($D$2:$D$403)</f>
        <v>13.910463615920403</v>
      </c>
      <c r="L109">
        <f t="shared" si="22"/>
        <v>47.276840384134871</v>
      </c>
      <c r="M109">
        <f t="shared" si="24"/>
        <v>3.026850348186648</v>
      </c>
    </row>
    <row r="110" spans="1:13" x14ac:dyDescent="0.3">
      <c r="A110" s="3">
        <v>3006001</v>
      </c>
      <c r="B110" s="3">
        <v>8</v>
      </c>
      <c r="C110" s="3">
        <v>7.0028180000000004</v>
      </c>
      <c r="D110" s="3">
        <v>14.57859</v>
      </c>
      <c r="E110" s="3">
        <v>13</v>
      </c>
      <c r="F110" s="3">
        <v>16</v>
      </c>
      <c r="G110" s="3">
        <v>16.14</v>
      </c>
      <c r="H110">
        <f t="shared" si="20"/>
        <v>10.589726861048081</v>
      </c>
      <c r="I110">
        <f t="shared" si="21"/>
        <v>3.9888631389519187</v>
      </c>
      <c r="J110">
        <f t="shared" si="23"/>
        <v>3.9888631389519187</v>
      </c>
      <c r="K110">
        <f>AVERAGE($D$2:$D$403)</f>
        <v>13.910463615920403</v>
      </c>
      <c r="L110">
        <f t="shared" si="22"/>
        <v>0.4463928651032778</v>
      </c>
      <c r="M110">
        <f t="shared" si="24"/>
        <v>15.911029141289355</v>
      </c>
    </row>
    <row r="111" spans="1:13" x14ac:dyDescent="0.3">
      <c r="A111" s="3">
        <v>3006001</v>
      </c>
      <c r="B111" s="3">
        <v>21</v>
      </c>
      <c r="C111" s="3">
        <v>2.7056339999999999</v>
      </c>
      <c r="D111" s="3">
        <v>8.6898599999999995</v>
      </c>
      <c r="E111" s="3">
        <v>13</v>
      </c>
      <c r="F111" s="3">
        <v>16</v>
      </c>
      <c r="G111" s="3">
        <v>16.14</v>
      </c>
      <c r="H111">
        <f t="shared" si="20"/>
        <v>4.0914850344482696</v>
      </c>
      <c r="I111">
        <f t="shared" si="21"/>
        <v>4.5983749655517299</v>
      </c>
      <c r="J111">
        <f t="shared" si="23"/>
        <v>4.5983749655517299</v>
      </c>
      <c r="K111">
        <f>AVERAGE($D$2:$D$403)</f>
        <v>13.910463615920403</v>
      </c>
      <c r="L111">
        <f t="shared" si="22"/>
        <v>27.254702114561191</v>
      </c>
      <c r="M111">
        <f t="shared" si="24"/>
        <v>21.145052323812873</v>
      </c>
    </row>
    <row r="112" spans="1:13" x14ac:dyDescent="0.3">
      <c r="A112" s="3">
        <v>3006001</v>
      </c>
      <c r="B112" s="3">
        <v>23</v>
      </c>
      <c r="C112" s="3">
        <v>3.9788730000000001</v>
      </c>
      <c r="D112" s="3">
        <v>9.8676060000000003</v>
      </c>
      <c r="E112" s="3">
        <v>13</v>
      </c>
      <c r="F112" s="3">
        <v>16</v>
      </c>
      <c r="G112" s="3">
        <v>16.14</v>
      </c>
      <c r="H112">
        <f t="shared" si="20"/>
        <v>6.0168889559601526</v>
      </c>
      <c r="I112">
        <f t="shared" si="21"/>
        <v>3.8507170440398477</v>
      </c>
      <c r="J112">
        <f t="shared" si="23"/>
        <v>3.8507170440398477</v>
      </c>
      <c r="K112">
        <f>AVERAGE($D$2:$D$403)</f>
        <v>13.910463615920403</v>
      </c>
      <c r="L112">
        <f t="shared" si="22"/>
        <v>16.3446977026056</v>
      </c>
      <c r="M112">
        <f t="shared" si="24"/>
        <v>14.828021753258982</v>
      </c>
    </row>
    <row r="113" spans="1:13" x14ac:dyDescent="0.3">
      <c r="A113" s="3">
        <v>3008001</v>
      </c>
      <c r="B113" s="3">
        <v>33</v>
      </c>
      <c r="C113" s="3">
        <v>11.204510000000001</v>
      </c>
      <c r="D113" s="3">
        <v>14.4831</v>
      </c>
      <c r="E113" s="3">
        <v>21</v>
      </c>
      <c r="F113" s="3">
        <v>25</v>
      </c>
      <c r="G113" s="3">
        <v>17.010000000000002</v>
      </c>
      <c r="H113">
        <f t="shared" ref="H113:H139" si="25">C113*EXP(-(-26.4679+3.1124*G113)*(1/(F113^(-2.39298+0.20296*G113))-1/(E113^(-2.39298+0.20296*G113))))</f>
        <v>13.380136713256713</v>
      </c>
      <c r="I113">
        <f t="shared" ref="I113:I139" si="26">D113-H113</f>
        <v>1.1029632867432877</v>
      </c>
      <c r="J113">
        <f t="shared" ref="J113:J139" si="27">ABS(I113)</f>
        <v>1.1029632867432877</v>
      </c>
      <c r="K113">
        <f>AVERAGE($D$2:$D$403)</f>
        <v>13.910463615920403</v>
      </c>
      <c r="L113">
        <f t="shared" ref="L113:L139" si="28">(D113-K113)^2</f>
        <v>0.32791242837175644</v>
      </c>
      <c r="M113">
        <f t="shared" ref="M113:M139" si="29">I113^2</f>
        <v>1.216528011903556</v>
      </c>
    </row>
    <row r="114" spans="1:13" x14ac:dyDescent="0.3">
      <c r="A114" s="3">
        <v>3008001</v>
      </c>
      <c r="B114" s="3">
        <v>40</v>
      </c>
      <c r="C114" s="3">
        <v>17.793520000000001</v>
      </c>
      <c r="D114" s="3">
        <v>20.849299999999999</v>
      </c>
      <c r="E114" s="3">
        <v>21</v>
      </c>
      <c r="F114" s="3">
        <v>25</v>
      </c>
      <c r="G114" s="3">
        <v>17.010000000000002</v>
      </c>
      <c r="H114">
        <f t="shared" si="25"/>
        <v>21.248562427992617</v>
      </c>
      <c r="I114">
        <f t="shared" si="26"/>
        <v>-0.39926242799261757</v>
      </c>
      <c r="J114">
        <f t="shared" si="27"/>
        <v>0.39926242799261757</v>
      </c>
      <c r="K114">
        <f>AVERAGE($D$2:$D$403)</f>
        <v>13.910463615920403</v>
      </c>
      <c r="L114">
        <f t="shared" si="28"/>
        <v>48.147450365026813</v>
      </c>
      <c r="M114">
        <f t="shared" si="29"/>
        <v>0.15941048640656014</v>
      </c>
    </row>
    <row r="115" spans="1:13" x14ac:dyDescent="0.3">
      <c r="A115" s="3">
        <v>3008001</v>
      </c>
      <c r="B115" s="3">
        <v>14</v>
      </c>
      <c r="C115" s="3">
        <v>12.15944</v>
      </c>
      <c r="D115" s="3">
        <v>13.84648</v>
      </c>
      <c r="E115" s="3">
        <v>21</v>
      </c>
      <c r="F115" s="3">
        <v>25</v>
      </c>
      <c r="G115" s="3">
        <v>17.010000000000002</v>
      </c>
      <c r="H115">
        <f t="shared" si="25"/>
        <v>14.520489477598055</v>
      </c>
      <c r="I115">
        <f t="shared" si="26"/>
        <v>-0.67400947759805518</v>
      </c>
      <c r="J115">
        <f t="shared" si="27"/>
        <v>0.67400947759805518</v>
      </c>
      <c r="K115">
        <f>AVERAGE($D$2:$D$403)</f>
        <v>13.910463615920403</v>
      </c>
      <c r="L115">
        <f t="shared" si="28"/>
        <v>4.0939031062496517E-3</v>
      </c>
      <c r="M115">
        <f t="shared" si="29"/>
        <v>0.45428877589200323</v>
      </c>
    </row>
    <row r="116" spans="1:13" x14ac:dyDescent="0.3">
      <c r="A116" s="3">
        <v>3008001</v>
      </c>
      <c r="B116" s="3">
        <v>10</v>
      </c>
      <c r="C116" s="3">
        <v>17.98451</v>
      </c>
      <c r="D116" s="3">
        <v>19.544229999999999</v>
      </c>
      <c r="E116" s="3">
        <v>21</v>
      </c>
      <c r="F116" s="3">
        <v>25</v>
      </c>
      <c r="G116" s="3">
        <v>17.010000000000002</v>
      </c>
      <c r="H116">
        <f t="shared" si="25"/>
        <v>21.476637757557668</v>
      </c>
      <c r="I116">
        <f t="shared" si="26"/>
        <v>-1.9324077575576695</v>
      </c>
      <c r="J116">
        <f t="shared" si="27"/>
        <v>1.9324077575576695</v>
      </c>
      <c r="K116">
        <f>AVERAGE($D$2:$D$403)</f>
        <v>13.910463615920403</v>
      </c>
      <c r="L116">
        <f t="shared" si="28"/>
        <v>31.739323670385289</v>
      </c>
      <c r="M116">
        <f t="shared" si="29"/>
        <v>3.7341997414690606</v>
      </c>
    </row>
    <row r="117" spans="1:13" x14ac:dyDescent="0.3">
      <c r="A117" s="3">
        <v>3008001</v>
      </c>
      <c r="B117" s="3">
        <v>1</v>
      </c>
      <c r="C117" s="3">
        <v>7.4802819999999999</v>
      </c>
      <c r="D117" s="3">
        <v>8.5625359999999997</v>
      </c>
      <c r="E117" s="3">
        <v>21</v>
      </c>
      <c r="F117" s="3">
        <v>25</v>
      </c>
      <c r="G117" s="3">
        <v>17.010000000000002</v>
      </c>
      <c r="H117">
        <f t="shared" si="25"/>
        <v>8.9327597381512742</v>
      </c>
      <c r="I117">
        <f t="shared" si="26"/>
        <v>-0.37022373815127452</v>
      </c>
      <c r="J117">
        <f t="shared" si="27"/>
        <v>0.37022373815127452</v>
      </c>
      <c r="K117">
        <f>AVERAGE($D$2:$D$403)</f>
        <v>13.910463615920403</v>
      </c>
      <c r="L117">
        <f t="shared" si="28"/>
        <v>28.600329785124085</v>
      </c>
      <c r="M117">
        <f t="shared" si="29"/>
        <v>0.13706561629070349</v>
      </c>
    </row>
    <row r="118" spans="1:13" x14ac:dyDescent="0.3">
      <c r="A118" s="3">
        <v>3008001</v>
      </c>
      <c r="B118" s="3">
        <v>11</v>
      </c>
      <c r="C118" s="3">
        <v>8.4352119999999999</v>
      </c>
      <c r="D118" s="3">
        <v>9.8039450000000006</v>
      </c>
      <c r="E118" s="3">
        <v>21</v>
      </c>
      <c r="F118" s="3">
        <v>25</v>
      </c>
      <c r="G118" s="3">
        <v>17.010000000000002</v>
      </c>
      <c r="H118">
        <f t="shared" si="25"/>
        <v>10.073112502492618</v>
      </c>
      <c r="I118">
        <f t="shared" si="26"/>
        <v>-0.26916750249261767</v>
      </c>
      <c r="J118">
        <f t="shared" si="27"/>
        <v>0.26916750249261767</v>
      </c>
      <c r="K118">
        <f>AVERAGE($D$2:$D$403)</f>
        <v>13.910463615920403</v>
      </c>
      <c r="L118">
        <f t="shared" si="28"/>
        <v>16.863495142900817</v>
      </c>
      <c r="M118">
        <f t="shared" si="29"/>
        <v>7.2451144398113343E-2</v>
      </c>
    </row>
    <row r="119" spans="1:13" x14ac:dyDescent="0.3">
      <c r="A119" s="3">
        <v>3008001</v>
      </c>
      <c r="B119" s="3">
        <v>20</v>
      </c>
      <c r="C119" s="3">
        <v>14.22845</v>
      </c>
      <c r="D119" s="3">
        <v>15.85183</v>
      </c>
      <c r="E119" s="3">
        <v>21</v>
      </c>
      <c r="F119" s="3">
        <v>25</v>
      </c>
      <c r="G119" s="3">
        <v>17.010000000000002</v>
      </c>
      <c r="H119">
        <f t="shared" si="25"/>
        <v>16.991247829466658</v>
      </c>
      <c r="I119">
        <f t="shared" si="26"/>
        <v>-1.1394178294666588</v>
      </c>
      <c r="J119">
        <f t="shared" si="27"/>
        <v>1.1394178294666588</v>
      </c>
      <c r="K119">
        <f>AVERAGE($D$2:$D$403)</f>
        <v>13.910463615920403</v>
      </c>
      <c r="L119">
        <f t="shared" si="28"/>
        <v>3.7689034372342891</v>
      </c>
      <c r="M119">
        <f t="shared" si="29"/>
        <v>1.298272990106512</v>
      </c>
    </row>
    <row r="120" spans="1:13" x14ac:dyDescent="0.3">
      <c r="A120" s="3">
        <v>3008001</v>
      </c>
      <c r="B120" s="3">
        <v>24</v>
      </c>
      <c r="C120" s="3">
        <v>12.955209999999999</v>
      </c>
      <c r="D120" s="3">
        <v>14.132960000000001</v>
      </c>
      <c r="E120" s="3">
        <v>21</v>
      </c>
      <c r="F120" s="3">
        <v>25</v>
      </c>
      <c r="G120" s="3">
        <v>17.010000000000002</v>
      </c>
      <c r="H120">
        <f t="shared" si="25"/>
        <v>15.470777477011531</v>
      </c>
      <c r="I120">
        <f t="shared" si="26"/>
        <v>-1.3378174770115301</v>
      </c>
      <c r="J120">
        <f t="shared" si="27"/>
        <v>1.3378174770115301</v>
      </c>
      <c r="K120">
        <f>AVERAGE($D$2:$D$403)</f>
        <v>13.910463615920403</v>
      </c>
      <c r="L120">
        <f t="shared" si="28"/>
        <v>4.9504640928495956E-2</v>
      </c>
      <c r="M120">
        <f t="shared" si="29"/>
        <v>1.7897556017974958</v>
      </c>
    </row>
    <row r="121" spans="1:13" x14ac:dyDescent="0.3">
      <c r="A121" s="3">
        <v>3008001</v>
      </c>
      <c r="B121" s="3">
        <v>29</v>
      </c>
      <c r="C121" s="3">
        <v>16.042819999999999</v>
      </c>
      <c r="D121" s="3">
        <v>18.557469999999999</v>
      </c>
      <c r="E121" s="3">
        <v>21</v>
      </c>
      <c r="F121" s="3">
        <v>25</v>
      </c>
      <c r="G121" s="3">
        <v>17.010000000000002</v>
      </c>
      <c r="H121">
        <f t="shared" si="25"/>
        <v>19.157921664237797</v>
      </c>
      <c r="I121">
        <f t="shared" si="26"/>
        <v>-0.60045166423779861</v>
      </c>
      <c r="J121">
        <f t="shared" si="27"/>
        <v>0.60045166423779861</v>
      </c>
      <c r="K121">
        <f>AVERAGE($D$2:$D$403)</f>
        <v>13.910463615920403</v>
      </c>
      <c r="L121">
        <f t="shared" si="28"/>
        <v>21.59466833367652</v>
      </c>
      <c r="M121">
        <f t="shared" si="29"/>
        <v>0.36054220108594204</v>
      </c>
    </row>
    <row r="122" spans="1:13" x14ac:dyDescent="0.3">
      <c r="A122" s="3">
        <v>3008001</v>
      </c>
      <c r="B122" s="3">
        <v>31</v>
      </c>
      <c r="C122" s="3">
        <v>16.042819999999999</v>
      </c>
      <c r="D122" s="3">
        <v>19.639720000000001</v>
      </c>
      <c r="E122" s="3">
        <v>21</v>
      </c>
      <c r="F122" s="3">
        <v>25</v>
      </c>
      <c r="G122" s="3">
        <v>17.010000000000002</v>
      </c>
      <c r="H122">
        <f t="shared" si="25"/>
        <v>19.157921664237797</v>
      </c>
      <c r="I122">
        <f t="shared" si="26"/>
        <v>0.48179833576220332</v>
      </c>
      <c r="J122">
        <f t="shared" si="27"/>
        <v>0.48179833576220332</v>
      </c>
      <c r="K122">
        <f>AVERAGE($D$2:$D$403)</f>
        <v>13.910463615920403</v>
      </c>
      <c r="L122">
        <f t="shared" si="28"/>
        <v>32.824378714516826</v>
      </c>
      <c r="M122">
        <f t="shared" si="29"/>
        <v>0.23212963634322881</v>
      </c>
    </row>
    <row r="123" spans="1:13" x14ac:dyDescent="0.3">
      <c r="A123" s="3">
        <v>3008001</v>
      </c>
      <c r="B123" s="3">
        <v>25</v>
      </c>
      <c r="C123" s="3">
        <v>11.395490000000001</v>
      </c>
      <c r="D123" s="3">
        <v>15.788169999999999</v>
      </c>
      <c r="E123" s="3">
        <v>21</v>
      </c>
      <c r="F123" s="3">
        <v>25</v>
      </c>
      <c r="G123" s="3">
        <v>17.010000000000002</v>
      </c>
      <c r="H123">
        <f t="shared" si="25"/>
        <v>13.608200101079809</v>
      </c>
      <c r="I123">
        <f t="shared" si="26"/>
        <v>2.1799698989201897</v>
      </c>
      <c r="J123">
        <f t="shared" si="27"/>
        <v>2.1799698989201897</v>
      </c>
      <c r="K123">
        <f>AVERAGE($D$2:$D$403)</f>
        <v>13.910463615920403</v>
      </c>
      <c r="L123">
        <f t="shared" si="28"/>
        <v>3.5257812648132729</v>
      </c>
      <c r="M123">
        <f t="shared" si="29"/>
        <v>4.7522687601981017</v>
      </c>
    </row>
    <row r="124" spans="1:13" x14ac:dyDescent="0.3">
      <c r="A124" s="3">
        <v>3008001</v>
      </c>
      <c r="B124" s="3">
        <v>42</v>
      </c>
      <c r="C124" s="3">
        <v>8.3078880000000002</v>
      </c>
      <c r="D124" s="3">
        <v>10.50423</v>
      </c>
      <c r="E124" s="3">
        <v>21</v>
      </c>
      <c r="F124" s="3">
        <v>25</v>
      </c>
      <c r="G124" s="3">
        <v>17.010000000000002</v>
      </c>
      <c r="H124">
        <f t="shared" si="25"/>
        <v>9.9210654672471073</v>
      </c>
      <c r="I124">
        <f t="shared" si="26"/>
        <v>0.58316453275289248</v>
      </c>
      <c r="J124">
        <f t="shared" si="27"/>
        <v>0.58316453275289248</v>
      </c>
      <c r="K124">
        <f>AVERAGE($D$2:$D$403)</f>
        <v>13.910463615920403</v>
      </c>
      <c r="L124">
        <f t="shared" si="28"/>
        <v>11.602427446226184</v>
      </c>
      <c r="M124">
        <f t="shared" si="29"/>
        <v>0.34008087226089939</v>
      </c>
    </row>
    <row r="125" spans="1:13" x14ac:dyDescent="0.3">
      <c r="A125" s="3">
        <v>3008001</v>
      </c>
      <c r="B125" s="3">
        <v>43</v>
      </c>
      <c r="C125" s="3">
        <v>5.3476059999999999</v>
      </c>
      <c r="D125" s="3">
        <v>6.4616910000000001</v>
      </c>
      <c r="E125" s="3">
        <v>21</v>
      </c>
      <c r="F125" s="3">
        <v>25</v>
      </c>
      <c r="G125" s="3">
        <v>17.010000000000002</v>
      </c>
      <c r="H125">
        <f t="shared" si="25"/>
        <v>6.3859730919631348</v>
      </c>
      <c r="I125">
        <f t="shared" si="26"/>
        <v>7.5717908036865289E-2</v>
      </c>
      <c r="J125">
        <f t="shared" si="27"/>
        <v>7.5717908036865289E-2</v>
      </c>
      <c r="K125">
        <f>AVERAGE($D$2:$D$403)</f>
        <v>13.910463615920403</v>
      </c>
      <c r="L125">
        <f t="shared" si="28"/>
        <v>55.484213483685679</v>
      </c>
      <c r="M125">
        <f t="shared" si="29"/>
        <v>5.7332015974791888E-3</v>
      </c>
    </row>
    <row r="126" spans="1:13" x14ac:dyDescent="0.3">
      <c r="A126" s="3">
        <v>3008001</v>
      </c>
      <c r="B126" s="3">
        <v>3</v>
      </c>
      <c r="C126" s="3">
        <v>12.09578</v>
      </c>
      <c r="D126" s="3">
        <v>13.08254</v>
      </c>
      <c r="E126" s="3">
        <v>21</v>
      </c>
      <c r="F126" s="3">
        <v>25</v>
      </c>
      <c r="G126" s="3">
        <v>17.010000000000002</v>
      </c>
      <c r="H126">
        <f t="shared" si="25"/>
        <v>14.444468348323689</v>
      </c>
      <c r="I126">
        <f t="shared" si="26"/>
        <v>-1.3619283483236888</v>
      </c>
      <c r="J126">
        <f t="shared" si="27"/>
        <v>1.3619283483236888</v>
      </c>
      <c r="K126">
        <f>AVERAGE($D$2:$D$403)</f>
        <v>13.910463615920403</v>
      </c>
      <c r="L126">
        <f t="shared" si="28"/>
        <v>0.68545751379871478</v>
      </c>
      <c r="M126">
        <f t="shared" si="29"/>
        <v>1.854848825967691</v>
      </c>
    </row>
    <row r="127" spans="1:13" x14ac:dyDescent="0.3">
      <c r="A127" s="3">
        <v>3008001</v>
      </c>
      <c r="B127" s="3">
        <v>57</v>
      </c>
      <c r="C127" s="3">
        <v>13.84648</v>
      </c>
      <c r="D127" s="3">
        <v>18.65296</v>
      </c>
      <c r="E127" s="3">
        <v>21</v>
      </c>
      <c r="F127" s="3">
        <v>25</v>
      </c>
      <c r="G127" s="3">
        <v>17.010000000000002</v>
      </c>
      <c r="H127">
        <f t="shared" si="25"/>
        <v>16.535109112078509</v>
      </c>
      <c r="I127">
        <f t="shared" si="26"/>
        <v>2.1178508879214917</v>
      </c>
      <c r="J127">
        <f t="shared" si="27"/>
        <v>2.1178508879214917</v>
      </c>
      <c r="K127">
        <f>AVERAGE($D$2:$D$403)</f>
        <v>13.910463615920403</v>
      </c>
      <c r="L127">
        <f t="shared" si="28"/>
        <v>22.491271953008056</v>
      </c>
      <c r="M127">
        <f t="shared" si="29"/>
        <v>4.4852923834698508</v>
      </c>
    </row>
    <row r="128" spans="1:13" x14ac:dyDescent="0.3">
      <c r="A128" s="3">
        <v>3008001</v>
      </c>
      <c r="B128" s="3">
        <v>7</v>
      </c>
      <c r="C128" s="3">
        <v>7.5757750000000001</v>
      </c>
      <c r="D128" s="3">
        <v>8.6261980000000005</v>
      </c>
      <c r="E128" s="3">
        <v>21</v>
      </c>
      <c r="F128" s="3">
        <v>25</v>
      </c>
      <c r="G128" s="3">
        <v>17.010000000000002</v>
      </c>
      <c r="H128">
        <f t="shared" si="25"/>
        <v>9.0467950145854097</v>
      </c>
      <c r="I128">
        <f t="shared" si="26"/>
        <v>-0.42059701458540921</v>
      </c>
      <c r="J128">
        <f t="shared" si="27"/>
        <v>0.42059701458540921</v>
      </c>
      <c r="K128">
        <f>AVERAGE($D$2:$D$403)</f>
        <v>13.910463615920403</v>
      </c>
      <c r="L128">
        <f t="shared" si="28"/>
        <v>27.923463099598628</v>
      </c>
      <c r="M128">
        <f t="shared" si="29"/>
        <v>0.17690184867815892</v>
      </c>
    </row>
    <row r="129" spans="1:13" x14ac:dyDescent="0.3">
      <c r="A129" s="3">
        <v>3008001</v>
      </c>
      <c r="B129" s="3">
        <v>12</v>
      </c>
      <c r="C129" s="3">
        <v>19.703379999999999</v>
      </c>
      <c r="D129" s="3">
        <v>22.6</v>
      </c>
      <c r="E129" s="3">
        <v>21</v>
      </c>
      <c r="F129" s="3">
        <v>25</v>
      </c>
      <c r="G129" s="3">
        <v>17.010000000000002</v>
      </c>
      <c r="H129">
        <f t="shared" si="25"/>
        <v>23.529267956675305</v>
      </c>
      <c r="I129">
        <f t="shared" si="26"/>
        <v>-0.92926795667530371</v>
      </c>
      <c r="J129">
        <f t="shared" si="27"/>
        <v>0.92926795667530371</v>
      </c>
      <c r="K129">
        <f>AVERAGE($D$2:$D$403)</f>
        <v>13.910463615920403</v>
      </c>
      <c r="L129">
        <f t="shared" si="28"/>
        <v>75.508042570243148</v>
      </c>
      <c r="M129">
        <f t="shared" si="29"/>
        <v>0.86353893530349413</v>
      </c>
    </row>
    <row r="130" spans="1:13" x14ac:dyDescent="0.3">
      <c r="A130" s="3">
        <v>3008001</v>
      </c>
      <c r="B130" s="3">
        <v>49</v>
      </c>
      <c r="C130" s="3">
        <v>13.71916</v>
      </c>
      <c r="D130" s="3">
        <v>17.920850000000002</v>
      </c>
      <c r="E130" s="3">
        <v>21</v>
      </c>
      <c r="F130" s="3">
        <v>25</v>
      </c>
      <c r="G130" s="3">
        <v>17.010000000000002</v>
      </c>
      <c r="H130">
        <f t="shared" si="25"/>
        <v>16.38306685352978</v>
      </c>
      <c r="I130">
        <f t="shared" si="26"/>
        <v>1.5377831464702219</v>
      </c>
      <c r="J130">
        <f t="shared" si="27"/>
        <v>1.5377831464702219</v>
      </c>
      <c r="K130">
        <f>AVERAGE($D$2:$D$403)</f>
        <v>13.910463615920403</v>
      </c>
      <c r="L130">
        <f t="shared" si="28"/>
        <v>16.083198949611038</v>
      </c>
      <c r="M130">
        <f t="shared" si="29"/>
        <v>2.3647770055678556</v>
      </c>
    </row>
    <row r="131" spans="1:13" x14ac:dyDescent="0.3">
      <c r="A131" s="3">
        <v>3008001</v>
      </c>
      <c r="B131" s="3">
        <v>52</v>
      </c>
      <c r="C131" s="3">
        <v>15.50169</v>
      </c>
      <c r="D131" s="3">
        <v>18.1755</v>
      </c>
      <c r="E131" s="3">
        <v>21</v>
      </c>
      <c r="F131" s="3">
        <v>25</v>
      </c>
      <c r="G131" s="3">
        <v>17.010000000000002</v>
      </c>
      <c r="H131">
        <f t="shared" si="25"/>
        <v>18.511718181921783</v>
      </c>
      <c r="I131">
        <f t="shared" si="26"/>
        <v>-0.3362181819217831</v>
      </c>
      <c r="J131">
        <f t="shared" si="27"/>
        <v>0.3362181819217831</v>
      </c>
      <c r="K131">
        <f>AVERAGE($D$2:$D$403)</f>
        <v>13.910463615920403</v>
      </c>
      <c r="L131">
        <f t="shared" si="28"/>
        <v>18.190535357522762</v>
      </c>
      <c r="M131">
        <f t="shared" si="29"/>
        <v>0.11304266585478924</v>
      </c>
    </row>
    <row r="132" spans="1:13" x14ac:dyDescent="0.3">
      <c r="A132" s="3">
        <v>3008001</v>
      </c>
      <c r="B132" s="3">
        <v>53</v>
      </c>
      <c r="C132" s="3">
        <v>12.22</v>
      </c>
      <c r="D132" s="3">
        <v>12.955209999999999</v>
      </c>
      <c r="E132" s="3">
        <v>21</v>
      </c>
      <c r="F132" s="3">
        <v>25</v>
      </c>
      <c r="G132" s="3">
        <v>17.010000000000002</v>
      </c>
      <c r="H132">
        <f t="shared" si="25"/>
        <v>14.592808666866915</v>
      </c>
      <c r="I132">
        <f t="shared" si="26"/>
        <v>-1.637598666866916</v>
      </c>
      <c r="J132">
        <f t="shared" si="27"/>
        <v>1.637598666866916</v>
      </c>
      <c r="K132">
        <f>AVERAGE($D$2:$D$403)</f>
        <v>13.910463615920403</v>
      </c>
      <c r="L132">
        <f t="shared" si="28"/>
        <v>0.91250947072900568</v>
      </c>
      <c r="M132">
        <f t="shared" si="29"/>
        <v>2.6817293937243005</v>
      </c>
    </row>
    <row r="133" spans="1:13" x14ac:dyDescent="0.3">
      <c r="A133" s="3">
        <v>3008001</v>
      </c>
      <c r="B133" s="3">
        <v>56</v>
      </c>
      <c r="C133" s="3">
        <v>9.1354930000000003</v>
      </c>
      <c r="D133" s="3">
        <v>11.3</v>
      </c>
      <c r="E133" s="3">
        <v>21</v>
      </c>
      <c r="F133" s="3">
        <v>25</v>
      </c>
      <c r="G133" s="3">
        <v>17.010000000000002</v>
      </c>
      <c r="H133">
        <f t="shared" si="25"/>
        <v>10.909370002168743</v>
      </c>
      <c r="I133">
        <f t="shared" si="26"/>
        <v>0.39062999783125818</v>
      </c>
      <c r="J133">
        <f t="shared" si="27"/>
        <v>0.39062999783125818</v>
      </c>
      <c r="K133">
        <f>AVERAGE($D$2:$D$403)</f>
        <v>13.910463615920403</v>
      </c>
      <c r="L133">
        <f t="shared" si="28"/>
        <v>6.8145202900442197</v>
      </c>
      <c r="M133">
        <f t="shared" si="29"/>
        <v>0.15259179520564878</v>
      </c>
    </row>
    <row r="134" spans="1:13" x14ac:dyDescent="0.3">
      <c r="A134" s="3">
        <v>3008001</v>
      </c>
      <c r="B134" s="3">
        <v>8</v>
      </c>
      <c r="C134" s="3">
        <v>5.1247889999999998</v>
      </c>
      <c r="D134" s="3">
        <v>7.9577470000000003</v>
      </c>
      <c r="E134" s="3">
        <v>21</v>
      </c>
      <c r="F134" s="3">
        <v>25</v>
      </c>
      <c r="G134" s="3">
        <v>17.010000000000002</v>
      </c>
      <c r="H134">
        <f t="shared" si="25"/>
        <v>6.1198907802834883</v>
      </c>
      <c r="I134">
        <f t="shared" si="26"/>
        <v>1.837856219716512</v>
      </c>
      <c r="J134">
        <f t="shared" si="27"/>
        <v>1.837856219716512</v>
      </c>
      <c r="K134">
        <f>AVERAGE($D$2:$D$403)</f>
        <v>13.910463615920403</v>
      </c>
      <c r="L134">
        <f t="shared" si="28"/>
        <v>35.434835109454845</v>
      </c>
      <c r="M134">
        <f t="shared" si="29"/>
        <v>3.3777154843506683</v>
      </c>
    </row>
    <row r="135" spans="1:13" x14ac:dyDescent="0.3">
      <c r="A135" s="3">
        <v>3008001</v>
      </c>
      <c r="B135" s="3">
        <v>6</v>
      </c>
      <c r="C135" s="3">
        <v>5.3476059999999999</v>
      </c>
      <c r="D135" s="3">
        <v>7.3847889999999996</v>
      </c>
      <c r="E135" s="3">
        <v>21</v>
      </c>
      <c r="F135" s="3">
        <v>25</v>
      </c>
      <c r="G135" s="3">
        <v>17.010000000000002</v>
      </c>
      <c r="H135">
        <f t="shared" si="25"/>
        <v>6.3859730919631348</v>
      </c>
      <c r="I135">
        <f t="shared" si="26"/>
        <v>0.99881590803686482</v>
      </c>
      <c r="J135">
        <f t="shared" si="27"/>
        <v>0.99881590803686482</v>
      </c>
      <c r="K135">
        <f>AVERAGE($D$2:$D$403)</f>
        <v>13.910463615920403</v>
      </c>
      <c r="L135">
        <f t="shared" si="28"/>
        <v>42.584429192867901</v>
      </c>
      <c r="M135">
        <f t="shared" si="29"/>
        <v>0.99763321814750683</v>
      </c>
    </row>
    <row r="136" spans="1:13" x14ac:dyDescent="0.3">
      <c r="A136" s="3">
        <v>3008001</v>
      </c>
      <c r="B136" s="3">
        <v>61</v>
      </c>
      <c r="C136" s="3">
        <v>17.411549999999998</v>
      </c>
      <c r="D136" s="3">
        <v>22.759160000000001</v>
      </c>
      <c r="E136" s="3">
        <v>21</v>
      </c>
      <c r="F136" s="3">
        <v>25</v>
      </c>
      <c r="G136" s="3">
        <v>17.010000000000002</v>
      </c>
      <c r="H136">
        <f t="shared" si="25"/>
        <v>20.792423710604467</v>
      </c>
      <c r="I136">
        <f t="shared" si="26"/>
        <v>1.9667362893955342</v>
      </c>
      <c r="J136">
        <f t="shared" si="27"/>
        <v>1.9667362893955342</v>
      </c>
      <c r="K136">
        <f>AVERAGE($D$2:$D$403)</f>
        <v>13.910463615920403</v>
      </c>
      <c r="L136">
        <f t="shared" si="28"/>
        <v>78.299427697623358</v>
      </c>
      <c r="M136">
        <f t="shared" si="29"/>
        <v>3.8680516320253147</v>
      </c>
    </row>
    <row r="137" spans="1:13" x14ac:dyDescent="0.3">
      <c r="A137" s="3">
        <v>3008001</v>
      </c>
      <c r="B137" s="3">
        <v>62</v>
      </c>
      <c r="C137" s="3">
        <v>10.31324</v>
      </c>
      <c r="D137" s="3">
        <v>12.063940000000001</v>
      </c>
      <c r="E137" s="3">
        <v>21</v>
      </c>
      <c r="F137" s="3">
        <v>25</v>
      </c>
      <c r="G137" s="3">
        <v>17.010000000000002</v>
      </c>
      <c r="H137">
        <f t="shared" si="25"/>
        <v>12.315805078189733</v>
      </c>
      <c r="I137">
        <f t="shared" si="26"/>
        <v>-0.25186507818973247</v>
      </c>
      <c r="J137">
        <f t="shared" si="27"/>
        <v>0.25186507818973247</v>
      </c>
      <c r="K137">
        <f>AVERAGE($D$2:$D$403)</f>
        <v>13.910463615920403</v>
      </c>
      <c r="L137">
        <f t="shared" si="28"/>
        <v>3.409649464151757</v>
      </c>
      <c r="M137">
        <f t="shared" si="29"/>
        <v>6.3436017611520054E-2</v>
      </c>
    </row>
    <row r="138" spans="1:13" x14ac:dyDescent="0.3">
      <c r="A138" s="3">
        <v>3008001</v>
      </c>
      <c r="B138" s="3">
        <v>5</v>
      </c>
      <c r="C138" s="3">
        <v>8.9763380000000002</v>
      </c>
      <c r="D138" s="3">
        <v>11.045349999999999</v>
      </c>
      <c r="E138" s="3">
        <v>21</v>
      </c>
      <c r="F138" s="3">
        <v>25</v>
      </c>
      <c r="G138" s="3">
        <v>17.010000000000002</v>
      </c>
      <c r="H138">
        <f t="shared" si="25"/>
        <v>10.719311208111852</v>
      </c>
      <c r="I138">
        <f t="shared" si="26"/>
        <v>0.32603879188814666</v>
      </c>
      <c r="J138">
        <f t="shared" si="27"/>
        <v>0.32603879188814666</v>
      </c>
      <c r="K138">
        <f>AVERAGE($D$2:$D$403)</f>
        <v>13.910463615920403</v>
      </c>
      <c r="L138">
        <f t="shared" si="28"/>
        <v>8.2088760321324905</v>
      </c>
      <c r="M138">
        <f t="shared" si="29"/>
        <v>0.10630129381588221</v>
      </c>
    </row>
    <row r="139" spans="1:13" x14ac:dyDescent="0.3">
      <c r="A139" s="3">
        <v>3008001</v>
      </c>
      <c r="B139" s="3">
        <v>35</v>
      </c>
      <c r="C139" s="3">
        <v>16.615780000000001</v>
      </c>
      <c r="D139" s="3">
        <v>20.276340000000001</v>
      </c>
      <c r="E139" s="3">
        <v>21</v>
      </c>
      <c r="F139" s="3">
        <v>25</v>
      </c>
      <c r="G139" s="3">
        <v>17.010000000000002</v>
      </c>
      <c r="H139">
        <f t="shared" si="25"/>
        <v>19.842135711190995</v>
      </c>
      <c r="I139">
        <f t="shared" si="26"/>
        <v>0.4342042888090063</v>
      </c>
      <c r="J139">
        <f t="shared" si="27"/>
        <v>0.4342042888090063</v>
      </c>
      <c r="K139">
        <f>AVERAGE($D$2:$D$403)</f>
        <v>13.910463615920403</v>
      </c>
      <c r="L139">
        <f t="shared" si="28"/>
        <v>40.524382137382347</v>
      </c>
      <c r="M139">
        <f t="shared" si="29"/>
        <v>0.18853336442013496</v>
      </c>
    </row>
    <row r="140" spans="1:13" x14ac:dyDescent="0.3">
      <c r="A140" s="3">
        <v>3017002</v>
      </c>
      <c r="B140" s="3">
        <v>101</v>
      </c>
      <c r="C140" s="3">
        <v>15.4</v>
      </c>
      <c r="D140" s="3">
        <v>21.80423</v>
      </c>
      <c r="E140" s="3">
        <v>22</v>
      </c>
      <c r="F140" s="3">
        <v>25</v>
      </c>
      <c r="G140" s="3">
        <v>14.04</v>
      </c>
      <c r="H140">
        <f t="shared" ref="H140:H144" si="30">C140*EXP(-(-26.4679+3.1124*G140)*(1/(F140^(-2.39298+0.20296*G140))-1/(E140^(-2.39298+0.20296*G140))))</f>
        <v>19.541756299414089</v>
      </c>
      <c r="I140">
        <f t="shared" ref="I140:I144" si="31">D140-H140</f>
        <v>2.262473700585911</v>
      </c>
      <c r="J140">
        <f t="shared" ref="J140:J145" si="32">ABS(I140)</f>
        <v>2.262473700585911</v>
      </c>
      <c r="K140">
        <f>AVERAGE($D$2:$D$403)</f>
        <v>13.910463615920403</v>
      </c>
      <c r="L140">
        <f t="shared" ref="L140:L144" si="33">(D140-K140)^2</f>
        <v>62.31154772642509</v>
      </c>
      <c r="M140">
        <f t="shared" ref="M140:M145" si="34">I140^2</f>
        <v>5.1187872458429062</v>
      </c>
    </row>
    <row r="141" spans="1:13" x14ac:dyDescent="0.3">
      <c r="A141" s="3">
        <v>3017002</v>
      </c>
      <c r="B141" s="3">
        <v>13</v>
      </c>
      <c r="C141" s="3">
        <v>23.35</v>
      </c>
      <c r="D141" s="3">
        <v>27.692959999999999</v>
      </c>
      <c r="E141" s="3">
        <v>22</v>
      </c>
      <c r="F141" s="3">
        <v>25</v>
      </c>
      <c r="G141" s="3">
        <v>14.04</v>
      </c>
      <c r="H141">
        <f t="shared" si="30"/>
        <v>29.62987075268305</v>
      </c>
      <c r="I141">
        <f t="shared" si="31"/>
        <v>-1.9369107526830511</v>
      </c>
      <c r="J141">
        <f t="shared" si="32"/>
        <v>1.9369107526830511</v>
      </c>
      <c r="K141">
        <f>AVERAGE($D$2:$D$403)</f>
        <v>13.910463615920403</v>
      </c>
      <c r="L141">
        <f t="shared" si="33"/>
        <v>189.95720657716717</v>
      </c>
      <c r="M141">
        <f t="shared" si="34"/>
        <v>3.7516232638592237</v>
      </c>
    </row>
    <row r="142" spans="1:13" x14ac:dyDescent="0.3">
      <c r="A142" s="3">
        <v>3017002</v>
      </c>
      <c r="B142" s="3">
        <v>32</v>
      </c>
      <c r="C142" s="3">
        <v>17.350000000000001</v>
      </c>
      <c r="D142" s="3">
        <v>19.735209999999999</v>
      </c>
      <c r="E142" s="3">
        <v>22</v>
      </c>
      <c r="F142" s="3">
        <v>25</v>
      </c>
      <c r="G142" s="3">
        <v>14.04</v>
      </c>
      <c r="H142">
        <f t="shared" si="30"/>
        <v>22.016199467197044</v>
      </c>
      <c r="I142">
        <f t="shared" si="31"/>
        <v>-2.2809894671970454</v>
      </c>
      <c r="J142">
        <f t="shared" si="32"/>
        <v>2.2809894671970454</v>
      </c>
      <c r="K142">
        <f>AVERAGE($D$2:$D$403)</f>
        <v>13.910463615920403</v>
      </c>
      <c r="L142">
        <f t="shared" si="33"/>
        <v>33.927670438848324</v>
      </c>
      <c r="M142">
        <f t="shared" si="34"/>
        <v>5.2029129494638608</v>
      </c>
    </row>
    <row r="143" spans="1:13" x14ac:dyDescent="0.3">
      <c r="A143" s="3">
        <v>3017002</v>
      </c>
      <c r="B143" s="3">
        <v>47</v>
      </c>
      <c r="C143" s="3">
        <v>13.5</v>
      </c>
      <c r="D143" s="3">
        <v>19.098590000000002</v>
      </c>
      <c r="E143" s="3">
        <v>22</v>
      </c>
      <c r="F143" s="3">
        <v>25</v>
      </c>
      <c r="G143" s="3">
        <v>14.04</v>
      </c>
      <c r="H143">
        <f t="shared" si="30"/>
        <v>17.130760392343518</v>
      </c>
      <c r="I143">
        <f t="shared" si="31"/>
        <v>1.9678296076564834</v>
      </c>
      <c r="J143">
        <f t="shared" si="32"/>
        <v>1.9678296076564834</v>
      </c>
      <c r="K143">
        <f>AVERAGE($D$2:$D$403)</f>
        <v>13.910463615920403</v>
      </c>
      <c r="L143">
        <f t="shared" si="33"/>
        <v>26.916655377182853</v>
      </c>
      <c r="M143">
        <f t="shared" si="34"/>
        <v>3.8723533647694692</v>
      </c>
    </row>
    <row r="144" spans="1:13" x14ac:dyDescent="0.3">
      <c r="A144" s="3">
        <v>3017002</v>
      </c>
      <c r="B144" s="3">
        <v>10</v>
      </c>
      <c r="C144" s="3">
        <v>6.5</v>
      </c>
      <c r="D144" s="3">
        <v>11.618309999999999</v>
      </c>
      <c r="E144" s="3">
        <v>22</v>
      </c>
      <c r="F144" s="3">
        <v>25</v>
      </c>
      <c r="G144" s="3">
        <v>14.04</v>
      </c>
      <c r="H144">
        <f t="shared" si="30"/>
        <v>8.2481438926098427</v>
      </c>
      <c r="I144">
        <f t="shared" si="31"/>
        <v>3.3701661073901565</v>
      </c>
      <c r="J144">
        <f t="shared" si="32"/>
        <v>3.3701661073901565</v>
      </c>
      <c r="K144">
        <f>AVERAGE($D$2:$D$403)</f>
        <v>13.910463615920403</v>
      </c>
      <c r="L144">
        <f t="shared" si="33"/>
        <v>5.2539681989769802</v>
      </c>
      <c r="M144">
        <f t="shared" si="34"/>
        <v>11.35801959140132</v>
      </c>
    </row>
    <row r="145" spans="1:13" x14ac:dyDescent="0.3">
      <c r="A145" s="3">
        <v>3017002</v>
      </c>
      <c r="B145" s="3">
        <v>23</v>
      </c>
      <c r="C145" s="3">
        <v>14.25</v>
      </c>
      <c r="D145" s="3">
        <v>19.735209999999999</v>
      </c>
      <c r="E145" s="3">
        <v>22</v>
      </c>
      <c r="F145" s="3">
        <v>25</v>
      </c>
      <c r="G145" s="3">
        <v>14.04</v>
      </c>
      <c r="H145">
        <f t="shared" ref="H145:H173" si="35">C145*EXP(-(-26.4679+3.1124*G145)*(1/(F145^(-2.39298+0.20296*G145))-1/(E145^(-2.39298+0.20296*G145))))</f>
        <v>18.082469303029271</v>
      </c>
      <c r="I145">
        <f t="shared" ref="I145:I173" si="36">D145-H145</f>
        <v>1.6527406969707279</v>
      </c>
      <c r="J145">
        <f t="shared" si="32"/>
        <v>1.6527406969707279</v>
      </c>
      <c r="K145">
        <f>AVERAGE($D$2:$D$403)</f>
        <v>13.910463615920403</v>
      </c>
      <c r="L145">
        <f t="shared" ref="L145:L173" si="37">(D145-K145)^2</f>
        <v>33.927670438848324</v>
      </c>
      <c r="M145">
        <f t="shared" si="34"/>
        <v>2.7315518114232873</v>
      </c>
    </row>
    <row r="146" spans="1:13" x14ac:dyDescent="0.3">
      <c r="A146" s="3">
        <v>3017002</v>
      </c>
      <c r="B146" s="3">
        <v>15</v>
      </c>
      <c r="C146" s="3">
        <v>19.149999999999999</v>
      </c>
      <c r="D146" s="3">
        <v>23.714089999999999</v>
      </c>
      <c r="E146" s="3">
        <v>22</v>
      </c>
      <c r="F146" s="3">
        <v>25</v>
      </c>
      <c r="G146" s="3">
        <v>14.04</v>
      </c>
      <c r="H146">
        <f t="shared" si="35"/>
        <v>24.300300852842842</v>
      </c>
      <c r="I146">
        <f t="shared" si="36"/>
        <v>-0.58621085284284291</v>
      </c>
      <c r="J146">
        <f t="shared" ref="J146:J173" si="38">ABS(I146)</f>
        <v>0.58621085284284291</v>
      </c>
      <c r="K146">
        <f>AVERAGE($D$2:$D$403)</f>
        <v>13.910463615920403</v>
      </c>
      <c r="L146">
        <f t="shared" si="37"/>
        <v>96.111090278621575</v>
      </c>
      <c r="M146">
        <f t="shared" ref="M146:M173" si="39">I146^2</f>
        <v>0.34364316399073325</v>
      </c>
    </row>
    <row r="147" spans="1:13" x14ac:dyDescent="0.3">
      <c r="A147" s="3">
        <v>3017002</v>
      </c>
      <c r="B147" s="3">
        <v>35</v>
      </c>
      <c r="C147" s="3">
        <v>8.5250000000000004</v>
      </c>
      <c r="D147" s="3">
        <v>13.369020000000001</v>
      </c>
      <c r="E147" s="3">
        <v>22</v>
      </c>
      <c r="F147" s="3">
        <v>25</v>
      </c>
      <c r="G147" s="3">
        <v>14.04</v>
      </c>
      <c r="H147">
        <f t="shared" si="35"/>
        <v>10.81775795146137</v>
      </c>
      <c r="I147">
        <f t="shared" si="36"/>
        <v>2.5512620485386304</v>
      </c>
      <c r="J147">
        <f t="shared" si="38"/>
        <v>2.5512620485386304</v>
      </c>
      <c r="K147">
        <f>AVERAGE($D$2:$D$403)</f>
        <v>13.910463615920403</v>
      </c>
      <c r="L147">
        <f t="shared" si="37"/>
        <v>0.29316118922095968</v>
      </c>
      <c r="M147">
        <f t="shared" si="39"/>
        <v>6.5089380403135291</v>
      </c>
    </row>
    <row r="148" spans="1:13" x14ac:dyDescent="0.3">
      <c r="A148" s="3">
        <v>3017002</v>
      </c>
      <c r="B148" s="3">
        <v>1</v>
      </c>
      <c r="C148" s="3">
        <v>15.75</v>
      </c>
      <c r="D148" s="3">
        <v>20.371829999999999</v>
      </c>
      <c r="E148" s="3">
        <v>22</v>
      </c>
      <c r="F148" s="3">
        <v>25</v>
      </c>
      <c r="G148" s="3">
        <v>14.04</v>
      </c>
      <c r="H148">
        <f t="shared" si="35"/>
        <v>19.985887124400772</v>
      </c>
      <c r="I148">
        <f t="shared" si="36"/>
        <v>0.38594287559922691</v>
      </c>
      <c r="J148">
        <f t="shared" si="38"/>
        <v>0.38594287559922691</v>
      </c>
      <c r="K148">
        <f>AVERAGE($D$2:$D$403)</f>
        <v>13.910463615920403</v>
      </c>
      <c r="L148">
        <f t="shared" si="37"/>
        <v>41.749255549313837</v>
      </c>
      <c r="M148">
        <f t="shared" si="39"/>
        <v>0.14895190322580035</v>
      </c>
    </row>
    <row r="149" spans="1:13" x14ac:dyDescent="0.3">
      <c r="A149" s="3">
        <v>3017002</v>
      </c>
      <c r="B149" s="3">
        <v>24</v>
      </c>
      <c r="C149" s="3">
        <v>9.1</v>
      </c>
      <c r="D149" s="3">
        <v>13.687329999999999</v>
      </c>
      <c r="E149" s="3">
        <v>22</v>
      </c>
      <c r="F149" s="3">
        <v>25</v>
      </c>
      <c r="G149" s="3">
        <v>14.04</v>
      </c>
      <c r="H149">
        <f t="shared" si="35"/>
        <v>11.547401449653778</v>
      </c>
      <c r="I149">
        <f t="shared" si="36"/>
        <v>2.1399285503462213</v>
      </c>
      <c r="J149">
        <f t="shared" si="38"/>
        <v>2.1399285503462213</v>
      </c>
      <c r="K149">
        <f>AVERAGE($D$2:$D$403)</f>
        <v>13.910463615920403</v>
      </c>
      <c r="L149">
        <f t="shared" si="37"/>
        <v>4.9788610553714092E-2</v>
      </c>
      <c r="M149">
        <f t="shared" si="39"/>
        <v>4.5792942005868804</v>
      </c>
    </row>
    <row r="150" spans="1:13" x14ac:dyDescent="0.3">
      <c r="A150" s="3">
        <v>3017002</v>
      </c>
      <c r="B150" s="3">
        <v>43</v>
      </c>
      <c r="C150" s="3">
        <v>11.8</v>
      </c>
      <c r="D150" s="3">
        <v>17.18873</v>
      </c>
      <c r="E150" s="3">
        <v>22</v>
      </c>
      <c r="F150" s="3">
        <v>25</v>
      </c>
      <c r="G150" s="3">
        <v>14.04</v>
      </c>
      <c r="H150">
        <f t="shared" si="35"/>
        <v>14.973553528122483</v>
      </c>
      <c r="I150">
        <f t="shared" si="36"/>
        <v>2.2151764718775162</v>
      </c>
      <c r="J150">
        <f t="shared" si="38"/>
        <v>2.2151764718775162</v>
      </c>
      <c r="K150">
        <f>AVERAGE($D$2:$D$403)</f>
        <v>13.910463615920403</v>
      </c>
      <c r="L150">
        <f t="shared" si="37"/>
        <v>10.747030484986315</v>
      </c>
      <c r="M150">
        <f t="shared" si="39"/>
        <v>4.9070068015597199</v>
      </c>
    </row>
    <row r="151" spans="1:13" x14ac:dyDescent="0.3">
      <c r="A151" s="3">
        <v>3017002</v>
      </c>
      <c r="B151" s="3">
        <v>30</v>
      </c>
      <c r="C151" s="3">
        <v>10.5</v>
      </c>
      <c r="D151" s="3">
        <v>15.59718</v>
      </c>
      <c r="E151" s="3">
        <v>22</v>
      </c>
      <c r="F151" s="3">
        <v>25</v>
      </c>
      <c r="G151" s="3">
        <v>14.04</v>
      </c>
      <c r="H151">
        <f t="shared" si="35"/>
        <v>13.323924749600515</v>
      </c>
      <c r="I151">
        <f t="shared" si="36"/>
        <v>2.273255250399485</v>
      </c>
      <c r="J151">
        <f t="shared" si="38"/>
        <v>2.273255250399485</v>
      </c>
      <c r="K151">
        <f>AVERAGE($D$2:$D$403)</f>
        <v>13.910463615920403</v>
      </c>
      <c r="L151">
        <f t="shared" si="37"/>
        <v>2.8450121603225509</v>
      </c>
      <c r="M151">
        <f t="shared" si="39"/>
        <v>5.1676894334688246</v>
      </c>
    </row>
    <row r="152" spans="1:13" x14ac:dyDescent="0.3">
      <c r="A152" s="3">
        <v>3017002</v>
      </c>
      <c r="B152" s="3">
        <v>3</v>
      </c>
      <c r="C152" s="3">
        <v>19.75</v>
      </c>
      <c r="D152" s="3">
        <v>23.077470000000002</v>
      </c>
      <c r="E152" s="3">
        <v>22</v>
      </c>
      <c r="F152" s="3">
        <v>25</v>
      </c>
      <c r="G152" s="3">
        <v>14.04</v>
      </c>
      <c r="H152">
        <f t="shared" si="35"/>
        <v>25.061667981391444</v>
      </c>
      <c r="I152">
        <f t="shared" si="36"/>
        <v>-1.9841979813914428</v>
      </c>
      <c r="J152">
        <f t="shared" si="38"/>
        <v>1.9841979813914428</v>
      </c>
      <c r="K152">
        <f>AVERAGE($D$2:$D$403)</f>
        <v>13.910463615920403</v>
      </c>
      <c r="L152">
        <f t="shared" si="37"/>
        <v>84.034006045756129</v>
      </c>
      <c r="M152">
        <f t="shared" si="39"/>
        <v>3.9370416293578763</v>
      </c>
    </row>
    <row r="153" spans="1:13" x14ac:dyDescent="0.3">
      <c r="A153" s="3">
        <v>3017002</v>
      </c>
      <c r="B153" s="3">
        <v>42</v>
      </c>
      <c r="C153" s="3">
        <v>13.9</v>
      </c>
      <c r="D153" s="3">
        <v>20.69014</v>
      </c>
      <c r="E153" s="3">
        <v>22</v>
      </c>
      <c r="F153" s="3">
        <v>25</v>
      </c>
      <c r="G153" s="3">
        <v>14.04</v>
      </c>
      <c r="H153">
        <f t="shared" si="35"/>
        <v>17.638338478042588</v>
      </c>
      <c r="I153">
        <f t="shared" si="36"/>
        <v>3.0518015219574117</v>
      </c>
      <c r="J153">
        <f t="shared" si="38"/>
        <v>3.0518015219574117</v>
      </c>
      <c r="K153">
        <f>AVERAGE($D$2:$D$403)</f>
        <v>13.910463615920403</v>
      </c>
      <c r="L153">
        <f t="shared" si="37"/>
        <v>45.964011872846598</v>
      </c>
      <c r="M153">
        <f t="shared" si="39"/>
        <v>9.3134925294215751</v>
      </c>
    </row>
    <row r="154" spans="1:13" x14ac:dyDescent="0.3">
      <c r="A154" s="3">
        <v>3017002</v>
      </c>
      <c r="B154" s="3">
        <v>45</v>
      </c>
      <c r="C154" s="3">
        <v>2.2999999999999998</v>
      </c>
      <c r="D154" s="3">
        <v>7.0028180000000004</v>
      </c>
      <c r="E154" s="3">
        <v>22</v>
      </c>
      <c r="F154" s="3">
        <v>25</v>
      </c>
      <c r="G154" s="3">
        <v>14.04</v>
      </c>
      <c r="H154">
        <f t="shared" si="35"/>
        <v>2.9185739927696361</v>
      </c>
      <c r="I154">
        <f t="shared" si="36"/>
        <v>4.0842440072303638</v>
      </c>
      <c r="J154">
        <f t="shared" si="38"/>
        <v>4.0842440072303638</v>
      </c>
      <c r="K154">
        <f>AVERAGE($D$2:$D$403)</f>
        <v>13.910463615920403</v>
      </c>
      <c r="L154">
        <f t="shared" si="37"/>
        <v>47.715567955144351</v>
      </c>
      <c r="M154">
        <f t="shared" si="39"/>
        <v>16.68104911059714</v>
      </c>
    </row>
    <row r="155" spans="1:13" x14ac:dyDescent="0.3">
      <c r="A155" s="3">
        <v>3017002</v>
      </c>
      <c r="B155" s="3">
        <v>63</v>
      </c>
      <c r="C155" s="3">
        <v>5.5</v>
      </c>
      <c r="D155" s="3">
        <v>11</v>
      </c>
      <c r="E155" s="3">
        <v>22</v>
      </c>
      <c r="F155" s="3">
        <v>25</v>
      </c>
      <c r="G155" s="3">
        <v>14.04</v>
      </c>
      <c r="H155">
        <f t="shared" si="35"/>
        <v>6.9791986783621738</v>
      </c>
      <c r="I155">
        <f t="shared" si="36"/>
        <v>4.0208013216378262</v>
      </c>
      <c r="J155">
        <f t="shared" si="38"/>
        <v>4.0208013216378262</v>
      </c>
      <c r="K155">
        <f>AVERAGE($D$2:$D$403)</f>
        <v>13.910463615920403</v>
      </c>
      <c r="L155">
        <f t="shared" si="37"/>
        <v>8.470798459596466</v>
      </c>
      <c r="M155">
        <f t="shared" si="39"/>
        <v>16.166843268084492</v>
      </c>
    </row>
    <row r="156" spans="1:13" x14ac:dyDescent="0.3">
      <c r="A156" s="3">
        <v>3017002</v>
      </c>
      <c r="B156" s="3">
        <v>14</v>
      </c>
      <c r="C156" s="3">
        <v>15.4</v>
      </c>
      <c r="D156" s="3">
        <v>17.82535</v>
      </c>
      <c r="E156" s="3">
        <v>22</v>
      </c>
      <c r="F156" s="3">
        <v>25</v>
      </c>
      <c r="G156" s="3">
        <v>14.04</v>
      </c>
      <c r="H156">
        <f t="shared" si="35"/>
        <v>19.541756299414089</v>
      </c>
      <c r="I156">
        <f t="shared" si="36"/>
        <v>-1.7164062994140892</v>
      </c>
      <c r="J156">
        <f t="shared" si="38"/>
        <v>1.7164062994140892</v>
      </c>
      <c r="K156">
        <f>AVERAGE($D$2:$D$403)</f>
        <v>13.910463615920403</v>
      </c>
      <c r="L156">
        <f t="shared" si="37"/>
        <v>15.326335400251827</v>
      </c>
      <c r="M156">
        <f t="shared" si="39"/>
        <v>2.946050584668368</v>
      </c>
    </row>
    <row r="157" spans="1:13" x14ac:dyDescent="0.3">
      <c r="A157" s="3">
        <v>3017002</v>
      </c>
      <c r="B157" s="3">
        <v>54</v>
      </c>
      <c r="C157" s="3">
        <v>10.9</v>
      </c>
      <c r="D157" s="3">
        <v>15.27887</v>
      </c>
      <c r="E157" s="3">
        <v>22</v>
      </c>
      <c r="F157" s="3">
        <v>25</v>
      </c>
      <c r="G157" s="3">
        <v>14.04</v>
      </c>
      <c r="H157">
        <f t="shared" si="35"/>
        <v>13.831502835299583</v>
      </c>
      <c r="I157">
        <f t="shared" si="36"/>
        <v>1.4473671647004167</v>
      </c>
      <c r="J157">
        <f t="shared" si="38"/>
        <v>1.4473671647004167</v>
      </c>
      <c r="K157">
        <f>AVERAGE($D$2:$D$403)</f>
        <v>13.910463615920403</v>
      </c>
      <c r="L157">
        <f t="shared" si="37"/>
        <v>1.872536031989797</v>
      </c>
      <c r="M157">
        <f t="shared" si="39"/>
        <v>2.094871709452923</v>
      </c>
    </row>
    <row r="158" spans="1:13" x14ac:dyDescent="0.3">
      <c r="A158" s="3">
        <v>3017002</v>
      </c>
      <c r="B158" s="3">
        <v>46</v>
      </c>
      <c r="C158" s="3">
        <v>7.1</v>
      </c>
      <c r="D158" s="3">
        <v>12.7324</v>
      </c>
      <c r="E158" s="3">
        <v>22</v>
      </c>
      <c r="F158" s="3">
        <v>25</v>
      </c>
      <c r="G158" s="3">
        <v>14.04</v>
      </c>
      <c r="H158">
        <f t="shared" si="35"/>
        <v>9.0095110211584419</v>
      </c>
      <c r="I158">
        <f t="shared" si="36"/>
        <v>3.7228889788415582</v>
      </c>
      <c r="J158">
        <f t="shared" si="38"/>
        <v>3.7228889788415582</v>
      </c>
      <c r="K158">
        <f>AVERAGE($D$2:$D$403)</f>
        <v>13.910463615920403</v>
      </c>
      <c r="L158">
        <f t="shared" si="37"/>
        <v>1.3878338831554538</v>
      </c>
      <c r="M158">
        <f t="shared" si="39"/>
        <v>13.85990234877994</v>
      </c>
    </row>
    <row r="159" spans="1:13" x14ac:dyDescent="0.3">
      <c r="A159" s="3">
        <v>3017002</v>
      </c>
      <c r="B159" s="3">
        <v>66</v>
      </c>
      <c r="C159" s="3">
        <v>9.9</v>
      </c>
      <c r="D159" s="3">
        <v>10.98169</v>
      </c>
      <c r="E159" s="3">
        <v>22</v>
      </c>
      <c r="F159" s="3">
        <v>25</v>
      </c>
      <c r="G159" s="3">
        <v>14.04</v>
      </c>
      <c r="H159">
        <f t="shared" si="35"/>
        <v>12.562557621051914</v>
      </c>
      <c r="I159">
        <f t="shared" si="36"/>
        <v>-1.5808676210519135</v>
      </c>
      <c r="J159">
        <f t="shared" si="38"/>
        <v>1.5808676210519135</v>
      </c>
      <c r="K159">
        <f>AVERAGE($D$2:$D$403)</f>
        <v>13.910463615920403</v>
      </c>
      <c r="L159">
        <f t="shared" si="37"/>
        <v>8.5777148933114677</v>
      </c>
      <c r="M159">
        <f t="shared" si="39"/>
        <v>2.4991424352903362</v>
      </c>
    </row>
    <row r="160" spans="1:13" x14ac:dyDescent="0.3">
      <c r="A160" s="3">
        <v>3017002</v>
      </c>
      <c r="B160" s="3">
        <v>59</v>
      </c>
      <c r="C160" s="3">
        <v>16.100000000000001</v>
      </c>
      <c r="D160" s="3">
        <v>24.191549999999999</v>
      </c>
      <c r="E160" s="3">
        <v>22</v>
      </c>
      <c r="F160" s="3">
        <v>25</v>
      </c>
      <c r="G160" s="3">
        <v>14.04</v>
      </c>
      <c r="H160">
        <f t="shared" si="35"/>
        <v>20.430017949387459</v>
      </c>
      <c r="I160">
        <f t="shared" si="36"/>
        <v>3.7615320506125407</v>
      </c>
      <c r="J160">
        <f t="shared" si="38"/>
        <v>3.7615320506125407</v>
      </c>
      <c r="K160">
        <f>AVERAGE($D$2:$D$403)</f>
        <v>13.910463615920403</v>
      </c>
      <c r="L160">
        <f t="shared" si="37"/>
        <v>105.70073723690687</v>
      </c>
      <c r="M160">
        <f t="shared" si="39"/>
        <v>14.149123367785386</v>
      </c>
    </row>
    <row r="161" spans="1:13" x14ac:dyDescent="0.3">
      <c r="A161" s="3">
        <v>3017002</v>
      </c>
      <c r="B161" s="3">
        <v>58</v>
      </c>
      <c r="C161" s="3">
        <v>10</v>
      </c>
      <c r="D161" s="3">
        <v>12.7324</v>
      </c>
      <c r="E161" s="3">
        <v>22</v>
      </c>
      <c r="F161" s="3">
        <v>25</v>
      </c>
      <c r="G161" s="3">
        <v>14.04</v>
      </c>
      <c r="H161">
        <f t="shared" si="35"/>
        <v>12.68945214247668</v>
      </c>
      <c r="I161">
        <f t="shared" si="36"/>
        <v>4.2947857523319755E-2</v>
      </c>
      <c r="J161">
        <f t="shared" si="38"/>
        <v>4.2947857523319755E-2</v>
      </c>
      <c r="K161">
        <f>AVERAGE($D$2:$D$403)</f>
        <v>13.910463615920403</v>
      </c>
      <c r="L161">
        <f t="shared" si="37"/>
        <v>1.3878338831554538</v>
      </c>
      <c r="M161">
        <f t="shared" si="39"/>
        <v>1.8445184658433733E-3</v>
      </c>
    </row>
    <row r="162" spans="1:13" x14ac:dyDescent="0.3">
      <c r="A162" s="3">
        <v>3017002</v>
      </c>
      <c r="B162" s="3">
        <v>53</v>
      </c>
      <c r="C162" s="3">
        <v>12</v>
      </c>
      <c r="D162" s="3">
        <v>16.552109999999999</v>
      </c>
      <c r="E162" s="3">
        <v>22</v>
      </c>
      <c r="F162" s="3">
        <v>25</v>
      </c>
      <c r="G162" s="3">
        <v>14.04</v>
      </c>
      <c r="H162">
        <f t="shared" si="35"/>
        <v>15.227342570972016</v>
      </c>
      <c r="I162">
        <f t="shared" si="36"/>
        <v>1.3247674290279825</v>
      </c>
      <c r="J162">
        <f t="shared" si="38"/>
        <v>1.3247674290279825</v>
      </c>
      <c r="K162">
        <f>AVERAGE($D$2:$D$403)</f>
        <v>13.910463615920403</v>
      </c>
      <c r="L162">
        <f t="shared" si="37"/>
        <v>6.9782956185208063</v>
      </c>
      <c r="M162">
        <f t="shared" si="39"/>
        <v>1.7550087410134108</v>
      </c>
    </row>
    <row r="163" spans="1:13" x14ac:dyDescent="0.3">
      <c r="A163" s="3">
        <v>3017002</v>
      </c>
      <c r="B163" s="3">
        <v>55</v>
      </c>
      <c r="C163" s="3">
        <v>11.1</v>
      </c>
      <c r="D163" s="3">
        <v>17.18873</v>
      </c>
      <c r="E163" s="3">
        <v>22</v>
      </c>
      <c r="F163" s="3">
        <v>25</v>
      </c>
      <c r="G163" s="3">
        <v>14.04</v>
      </c>
      <c r="H163">
        <f t="shared" si="35"/>
        <v>14.085291878149114</v>
      </c>
      <c r="I163">
        <f t="shared" si="36"/>
        <v>3.1034381218508855</v>
      </c>
      <c r="J163">
        <f t="shared" si="38"/>
        <v>3.1034381218508855</v>
      </c>
      <c r="K163">
        <f>AVERAGE($D$2:$D$403)</f>
        <v>13.910463615920403</v>
      </c>
      <c r="L163">
        <f t="shared" si="37"/>
        <v>10.747030484986315</v>
      </c>
      <c r="M163">
        <f t="shared" si="39"/>
        <v>9.6313281761573517</v>
      </c>
    </row>
    <row r="164" spans="1:13" x14ac:dyDescent="0.3">
      <c r="A164" s="3">
        <v>3017002</v>
      </c>
      <c r="B164" s="3">
        <v>71</v>
      </c>
      <c r="C164" s="3">
        <v>18.649999999999999</v>
      </c>
      <c r="D164" s="3">
        <v>24.66902</v>
      </c>
      <c r="E164" s="3">
        <v>22</v>
      </c>
      <c r="F164" s="3">
        <v>25</v>
      </c>
      <c r="G164" s="3">
        <v>14.04</v>
      </c>
      <c r="H164">
        <f t="shared" si="35"/>
        <v>23.665828245719005</v>
      </c>
      <c r="I164">
        <f t="shared" si="36"/>
        <v>1.0031917542809943</v>
      </c>
      <c r="J164">
        <f t="shared" si="38"/>
        <v>1.0031917542809943</v>
      </c>
      <c r="K164">
        <f>AVERAGE($D$2:$D$403)</f>
        <v>13.910463615920403</v>
      </c>
      <c r="L164">
        <f t="shared" si="37"/>
        <v>115.74653546941985</v>
      </c>
      <c r="M164">
        <f t="shared" si="39"/>
        <v>1.0063936958573787</v>
      </c>
    </row>
    <row r="165" spans="1:13" x14ac:dyDescent="0.3">
      <c r="A165" s="3">
        <v>3017002</v>
      </c>
      <c r="B165" s="3">
        <v>56</v>
      </c>
      <c r="C165" s="3">
        <v>0.5</v>
      </c>
      <c r="D165" s="3">
        <v>7.0028180000000004</v>
      </c>
      <c r="E165" s="3">
        <v>22</v>
      </c>
      <c r="F165" s="3">
        <v>25</v>
      </c>
      <c r="G165" s="3">
        <v>14.04</v>
      </c>
      <c r="H165">
        <f t="shared" si="35"/>
        <v>0.63447260712383402</v>
      </c>
      <c r="I165">
        <f t="shared" si="36"/>
        <v>6.3683453928761669</v>
      </c>
      <c r="J165">
        <f t="shared" si="38"/>
        <v>6.3683453928761669</v>
      </c>
      <c r="K165">
        <f>AVERAGE($D$2:$D$403)</f>
        <v>13.910463615920403</v>
      </c>
      <c r="L165">
        <f t="shared" si="37"/>
        <v>47.715567955144351</v>
      </c>
      <c r="M165">
        <f t="shared" si="39"/>
        <v>40.555823042967099</v>
      </c>
    </row>
    <row r="166" spans="1:13" x14ac:dyDescent="0.3">
      <c r="A166" s="3">
        <v>3017002</v>
      </c>
      <c r="B166" s="3">
        <v>73</v>
      </c>
      <c r="C166" s="3">
        <v>15.5</v>
      </c>
      <c r="D166" s="3">
        <v>20.371829999999999</v>
      </c>
      <c r="E166" s="3">
        <v>22</v>
      </c>
      <c r="F166" s="3">
        <v>25</v>
      </c>
      <c r="G166" s="3">
        <v>14.04</v>
      </c>
      <c r="H166">
        <f t="shared" si="35"/>
        <v>19.668650820838856</v>
      </c>
      <c r="I166">
        <f t="shared" si="36"/>
        <v>0.70317917916114325</v>
      </c>
      <c r="J166">
        <f t="shared" si="38"/>
        <v>0.70317917916114325</v>
      </c>
      <c r="K166">
        <f>AVERAGE($D$2:$D$403)</f>
        <v>13.910463615920403</v>
      </c>
      <c r="L166">
        <f t="shared" si="37"/>
        <v>41.749255549313837</v>
      </c>
      <c r="M166">
        <f t="shared" si="39"/>
        <v>0.49446095800573919</v>
      </c>
    </row>
    <row r="167" spans="1:13" x14ac:dyDescent="0.3">
      <c r="A167" s="3">
        <v>3017002</v>
      </c>
      <c r="B167" s="3">
        <v>5</v>
      </c>
      <c r="C167" s="3">
        <v>18.149999999999999</v>
      </c>
      <c r="D167" s="3">
        <v>21.963380000000001</v>
      </c>
      <c r="E167" s="3">
        <v>22</v>
      </c>
      <c r="F167" s="3">
        <v>25</v>
      </c>
      <c r="G167" s="3">
        <v>14.04</v>
      </c>
      <c r="H167">
        <f t="shared" si="35"/>
        <v>23.031355638595173</v>
      </c>
      <c r="I167">
        <f t="shared" si="36"/>
        <v>-1.067975638595172</v>
      </c>
      <c r="J167">
        <f t="shared" si="38"/>
        <v>1.067975638595172</v>
      </c>
      <c r="K167">
        <f>AVERAGE($D$2:$D$403)</f>
        <v>13.910463615920403</v>
      </c>
      <c r="L167">
        <f t="shared" si="37"/>
        <v>64.849462288977634</v>
      </c>
      <c r="M167">
        <f t="shared" si="39"/>
        <v>1.1405719646327654</v>
      </c>
    </row>
    <row r="168" spans="1:13" x14ac:dyDescent="0.3">
      <c r="A168" s="3">
        <v>3017002</v>
      </c>
      <c r="B168" s="3">
        <v>92</v>
      </c>
      <c r="C168" s="3">
        <v>7.1</v>
      </c>
      <c r="D168" s="3">
        <v>9.549296</v>
      </c>
      <c r="E168" s="3">
        <v>22</v>
      </c>
      <c r="F168" s="3">
        <v>25</v>
      </c>
      <c r="G168" s="3">
        <v>14.04</v>
      </c>
      <c r="H168">
        <f t="shared" si="35"/>
        <v>9.0095110211584419</v>
      </c>
      <c r="I168">
        <f t="shared" si="36"/>
        <v>0.53978497884155807</v>
      </c>
      <c r="J168">
        <f t="shared" si="38"/>
        <v>0.53978497884155807</v>
      </c>
      <c r="K168">
        <f>AVERAGE($D$2:$D$403)</f>
        <v>13.910463615920403</v>
      </c>
      <c r="L168">
        <f t="shared" si="37"/>
        <v>19.01978297415285</v>
      </c>
      <c r="M168">
        <f t="shared" si="39"/>
        <v>0.29136782338298128</v>
      </c>
    </row>
    <row r="169" spans="1:13" x14ac:dyDescent="0.3">
      <c r="A169" s="3">
        <v>3017002</v>
      </c>
      <c r="B169" s="3">
        <v>89</v>
      </c>
      <c r="C169" s="3">
        <v>5</v>
      </c>
      <c r="D169" s="3">
        <v>7.3211269999999997</v>
      </c>
      <c r="E169" s="3">
        <v>22</v>
      </c>
      <c r="F169" s="3">
        <v>25</v>
      </c>
      <c r="G169" s="3">
        <v>14.04</v>
      </c>
      <c r="H169">
        <f t="shared" si="35"/>
        <v>6.3447260712383402</v>
      </c>
      <c r="I169">
        <f t="shared" si="36"/>
        <v>0.97640092876165951</v>
      </c>
      <c r="J169">
        <f t="shared" si="38"/>
        <v>0.97640092876165951</v>
      </c>
      <c r="K169">
        <f>AVERAGE($D$2:$D$403)</f>
        <v>13.910463615920403</v>
      </c>
      <c r="L169">
        <f t="shared" si="37"/>
        <v>43.41935703790935</v>
      </c>
      <c r="M169">
        <f t="shared" si="39"/>
        <v>0.95335877368663124</v>
      </c>
    </row>
    <row r="170" spans="1:13" x14ac:dyDescent="0.3">
      <c r="A170" s="3">
        <v>3017002</v>
      </c>
      <c r="B170" s="3">
        <v>84</v>
      </c>
      <c r="C170" s="3">
        <v>6.7</v>
      </c>
      <c r="D170" s="3">
        <v>10.34507</v>
      </c>
      <c r="E170" s="3">
        <v>22</v>
      </c>
      <c r="F170" s="3">
        <v>25</v>
      </c>
      <c r="G170" s="3">
        <v>14.04</v>
      </c>
      <c r="H170">
        <f t="shared" si="35"/>
        <v>8.5019329354593758</v>
      </c>
      <c r="I170">
        <f t="shared" si="36"/>
        <v>1.843137064540624</v>
      </c>
      <c r="J170">
        <f t="shared" si="38"/>
        <v>1.843137064540624</v>
      </c>
      <c r="K170">
        <f>AVERAGE($D$2:$D$403)</f>
        <v>13.910463615920403</v>
      </c>
      <c r="L170">
        <f t="shared" si="37"/>
        <v>12.712031636445966</v>
      </c>
      <c r="M170">
        <f t="shared" si="39"/>
        <v>3.3971542386834281</v>
      </c>
    </row>
    <row r="171" spans="1:13" x14ac:dyDescent="0.3">
      <c r="A171" s="3">
        <v>3017002</v>
      </c>
      <c r="B171" s="3">
        <v>8</v>
      </c>
      <c r="C171" s="3">
        <v>11</v>
      </c>
      <c r="D171" s="3">
        <v>16.233799999999999</v>
      </c>
      <c r="E171" s="3">
        <v>22</v>
      </c>
      <c r="F171" s="3">
        <v>25</v>
      </c>
      <c r="G171" s="3">
        <v>14.04</v>
      </c>
      <c r="H171">
        <f t="shared" si="35"/>
        <v>13.958397356724348</v>
      </c>
      <c r="I171">
        <f t="shared" si="36"/>
        <v>2.2754026432756511</v>
      </c>
      <c r="J171">
        <f t="shared" si="38"/>
        <v>2.2754026432756511</v>
      </c>
      <c r="K171">
        <f>AVERAGE($D$2:$D$403)</f>
        <v>13.910463615920403</v>
      </c>
      <c r="L171">
        <f t="shared" si="37"/>
        <v>5.3978919535880516</v>
      </c>
      <c r="M171">
        <f t="shared" si="39"/>
        <v>5.1774571890258203</v>
      </c>
    </row>
    <row r="172" spans="1:13" x14ac:dyDescent="0.3">
      <c r="A172" s="3">
        <v>3017002</v>
      </c>
      <c r="B172" s="3">
        <v>77</v>
      </c>
      <c r="C172" s="3">
        <v>10.8</v>
      </c>
      <c r="D172" s="3">
        <v>15.59718</v>
      </c>
      <c r="E172" s="3">
        <v>22</v>
      </c>
      <c r="F172" s="3">
        <v>25</v>
      </c>
      <c r="G172" s="3">
        <v>14.04</v>
      </c>
      <c r="H172">
        <f t="shared" si="35"/>
        <v>13.704608313874816</v>
      </c>
      <c r="I172">
        <f t="shared" si="36"/>
        <v>1.8925716861251836</v>
      </c>
      <c r="J172">
        <f t="shared" si="38"/>
        <v>1.8925716861251836</v>
      </c>
      <c r="K172">
        <f>AVERAGE($D$2:$D$403)</f>
        <v>13.910463615920403</v>
      </c>
      <c r="L172">
        <f t="shared" si="37"/>
        <v>2.8450121603225509</v>
      </c>
      <c r="M172">
        <f t="shared" si="39"/>
        <v>3.5818275871227203</v>
      </c>
    </row>
    <row r="173" spans="1:13" x14ac:dyDescent="0.3">
      <c r="A173" s="3">
        <v>3017002</v>
      </c>
      <c r="B173" s="3">
        <v>97</v>
      </c>
      <c r="C173" s="3">
        <v>15.35</v>
      </c>
      <c r="D173" s="3">
        <v>21.64507</v>
      </c>
      <c r="E173" s="3">
        <v>22</v>
      </c>
      <c r="F173" s="3">
        <v>25</v>
      </c>
      <c r="G173" s="3">
        <v>14.04</v>
      </c>
      <c r="H173">
        <f t="shared" si="35"/>
        <v>19.478309038701703</v>
      </c>
      <c r="I173">
        <f t="shared" si="36"/>
        <v>2.1667609612982979</v>
      </c>
      <c r="J173">
        <f t="shared" si="38"/>
        <v>2.1667609612982979</v>
      </c>
      <c r="K173">
        <f>AVERAGE($D$2:$D$403)</f>
        <v>13.910463615920403</v>
      </c>
      <c r="L173">
        <f t="shared" si="37"/>
        <v>59.82413591664487</v>
      </c>
      <c r="M173">
        <f t="shared" si="39"/>
        <v>4.6948530634063239</v>
      </c>
    </row>
    <row r="174" spans="1:13" x14ac:dyDescent="0.3">
      <c r="A174" s="3">
        <v>3018001</v>
      </c>
      <c r="B174" s="3">
        <v>32</v>
      </c>
      <c r="C174" s="3">
        <v>9.4</v>
      </c>
      <c r="D174" s="3">
        <v>12.25493</v>
      </c>
      <c r="E174" s="3">
        <v>21</v>
      </c>
      <c r="F174" s="3">
        <v>24</v>
      </c>
      <c r="G174" s="3">
        <v>15.09</v>
      </c>
      <c r="H174">
        <f t="shared" ref="H174:H194" si="40">C174*EXP(-(-26.4679+3.1124*G174)*(1/(F174^(-2.39298+0.20296*G174))-1/(E174^(-2.39298+0.20296*G174))))</f>
        <v>11.810243258897852</v>
      </c>
      <c r="I174">
        <f t="shared" ref="I174:I194" si="41">D174-H174</f>
        <v>0.44468674110214756</v>
      </c>
      <c r="J174">
        <f t="shared" ref="J174:J195" si="42">ABS(I174)</f>
        <v>0.44468674110214756</v>
      </c>
      <c r="K174">
        <f>AVERAGE($D$2:$D$403)</f>
        <v>13.910463615920403</v>
      </c>
      <c r="L174">
        <f t="shared" ref="L174:L194" si="43">(D174-K174)^2</f>
        <v>2.740791553442484</v>
      </c>
      <c r="M174">
        <f t="shared" ref="M174:M195" si="44">I174^2</f>
        <v>0.19774629771204841</v>
      </c>
    </row>
    <row r="175" spans="1:13" x14ac:dyDescent="0.3">
      <c r="A175" s="3">
        <v>3018001</v>
      </c>
      <c r="B175" s="3">
        <v>102</v>
      </c>
      <c r="C175" s="3">
        <v>8.6999999999999993</v>
      </c>
      <c r="D175" s="3">
        <v>10.82254</v>
      </c>
      <c r="E175" s="3">
        <v>21</v>
      </c>
      <c r="F175" s="3">
        <v>24</v>
      </c>
      <c r="G175" s="3">
        <v>15.09</v>
      </c>
      <c r="H175">
        <f t="shared" si="40"/>
        <v>10.93075705876716</v>
      </c>
      <c r="I175">
        <f t="shared" si="41"/>
        <v>-0.10821705876715981</v>
      </c>
      <c r="J175">
        <f t="shared" si="42"/>
        <v>0.10821705876715981</v>
      </c>
      <c r="K175">
        <f>AVERAGE($D$2:$D$403)</f>
        <v>13.910463615920403</v>
      </c>
      <c r="L175">
        <f t="shared" si="43"/>
        <v>9.5352722577589351</v>
      </c>
      <c r="M175">
        <f t="shared" si="44"/>
        <v>1.1710931808214921E-2</v>
      </c>
    </row>
    <row r="176" spans="1:13" x14ac:dyDescent="0.3">
      <c r="A176" s="3">
        <v>3018001</v>
      </c>
      <c r="B176" s="3">
        <v>101</v>
      </c>
      <c r="C176" s="3">
        <v>8.4499999999999993</v>
      </c>
      <c r="D176" s="3">
        <v>9.8676060000000003</v>
      </c>
      <c r="E176" s="3">
        <v>21</v>
      </c>
      <c r="F176" s="3">
        <v>24</v>
      </c>
      <c r="G176" s="3">
        <v>15.09</v>
      </c>
      <c r="H176">
        <f t="shared" si="40"/>
        <v>10.61665484443477</v>
      </c>
      <c r="I176">
        <f t="shared" si="41"/>
        <v>-0.74904884443476938</v>
      </c>
      <c r="J176">
        <f t="shared" si="42"/>
        <v>0.74904884443476938</v>
      </c>
      <c r="K176">
        <f>AVERAGE($D$2:$D$403)</f>
        <v>13.910463615920403</v>
      </c>
      <c r="L176">
        <f t="shared" si="43"/>
        <v>16.3446977026056</v>
      </c>
      <c r="M176">
        <f t="shared" si="44"/>
        <v>0.56107417134906334</v>
      </c>
    </row>
    <row r="177" spans="1:13" x14ac:dyDescent="0.3">
      <c r="A177" s="3">
        <v>3018001</v>
      </c>
      <c r="B177" s="3">
        <v>100</v>
      </c>
      <c r="C177" s="3">
        <v>7.7</v>
      </c>
      <c r="D177" s="3">
        <v>9.3901409999999998</v>
      </c>
      <c r="E177" s="3">
        <v>21</v>
      </c>
      <c r="F177" s="3">
        <v>24</v>
      </c>
      <c r="G177" s="3">
        <v>15.09</v>
      </c>
      <c r="H177">
        <f t="shared" si="40"/>
        <v>9.674348201437601</v>
      </c>
      <c r="I177">
        <f t="shared" si="41"/>
        <v>-0.28420720143760114</v>
      </c>
      <c r="J177">
        <f t="shared" si="42"/>
        <v>0.28420720143760114</v>
      </c>
      <c r="K177">
        <f>AVERAGE($D$2:$D$403)</f>
        <v>13.910463615920403</v>
      </c>
      <c r="L177">
        <f t="shared" si="43"/>
        <v>20.433316552001475</v>
      </c>
      <c r="M177">
        <f t="shared" si="44"/>
        <v>8.0773733348993196E-2</v>
      </c>
    </row>
    <row r="178" spans="1:13" x14ac:dyDescent="0.3">
      <c r="A178" s="3">
        <v>3018001</v>
      </c>
      <c r="B178" s="3">
        <v>10</v>
      </c>
      <c r="C178" s="3">
        <v>8.75</v>
      </c>
      <c r="D178" s="3">
        <v>10.854369999999999</v>
      </c>
      <c r="E178" s="3">
        <v>21</v>
      </c>
      <c r="F178" s="3">
        <v>24</v>
      </c>
      <c r="G178" s="3">
        <v>15.09</v>
      </c>
      <c r="H178">
        <f t="shared" si="40"/>
        <v>10.993577501633638</v>
      </c>
      <c r="I178">
        <f t="shared" si="41"/>
        <v>-0.13920750163363849</v>
      </c>
      <c r="J178">
        <f t="shared" si="42"/>
        <v>0.13920750163363849</v>
      </c>
      <c r="K178">
        <f>AVERAGE($D$2:$D$403)</f>
        <v>13.910463615920403</v>
      </c>
      <c r="L178">
        <f t="shared" si="43"/>
        <v>9.3397081892694462</v>
      </c>
      <c r="M178">
        <f t="shared" si="44"/>
        <v>1.9378728511079461E-2</v>
      </c>
    </row>
    <row r="179" spans="1:13" x14ac:dyDescent="0.3">
      <c r="A179" s="3">
        <v>3018001</v>
      </c>
      <c r="B179" s="3">
        <v>109</v>
      </c>
      <c r="C179" s="3">
        <v>9.4499999999999993</v>
      </c>
      <c r="D179" s="3">
        <v>11.14085</v>
      </c>
      <c r="E179" s="3">
        <v>21</v>
      </c>
      <c r="F179" s="3">
        <v>24</v>
      </c>
      <c r="G179" s="3">
        <v>15.09</v>
      </c>
      <c r="H179">
        <f t="shared" si="40"/>
        <v>11.873063701764329</v>
      </c>
      <c r="I179">
        <f t="shared" si="41"/>
        <v>-0.73221370176432821</v>
      </c>
      <c r="J179">
        <f t="shared" si="42"/>
        <v>0.73221370176432821</v>
      </c>
      <c r="K179">
        <f>AVERAGE($D$2:$D$403)</f>
        <v>13.910463615920403</v>
      </c>
      <c r="L179">
        <f t="shared" si="43"/>
        <v>7.6707595814916862</v>
      </c>
      <c r="M179">
        <f t="shared" si="44"/>
        <v>0.53613690505142053</v>
      </c>
    </row>
    <row r="180" spans="1:13" x14ac:dyDescent="0.3">
      <c r="A180" s="3">
        <v>3018001</v>
      </c>
      <c r="B180" s="3">
        <v>51</v>
      </c>
      <c r="C180" s="3">
        <v>9.1999999999999993</v>
      </c>
      <c r="D180" s="3">
        <v>11.777469999999999</v>
      </c>
      <c r="E180" s="3">
        <v>21</v>
      </c>
      <c r="F180" s="3">
        <v>24</v>
      </c>
      <c r="G180" s="3">
        <v>15.09</v>
      </c>
      <c r="H180">
        <f t="shared" si="40"/>
        <v>11.558961487431938</v>
      </c>
      <c r="I180">
        <f t="shared" si="41"/>
        <v>0.21850851256806081</v>
      </c>
      <c r="J180">
        <f t="shared" si="42"/>
        <v>0.21850851256806081</v>
      </c>
      <c r="K180">
        <f>AVERAGE($D$2:$D$403)</f>
        <v>13.910463615920403</v>
      </c>
      <c r="L180">
        <f t="shared" si="43"/>
        <v>4.5496617655571976</v>
      </c>
      <c r="M180">
        <f t="shared" si="44"/>
        <v>4.7745970064706392E-2</v>
      </c>
    </row>
    <row r="181" spans="1:13" x14ac:dyDescent="0.3">
      <c r="A181" s="3">
        <v>3018001</v>
      </c>
      <c r="B181" s="3">
        <v>103</v>
      </c>
      <c r="C181" s="3">
        <v>9.85</v>
      </c>
      <c r="D181" s="3">
        <v>11.204510000000001</v>
      </c>
      <c r="E181" s="3">
        <v>21</v>
      </c>
      <c r="F181" s="3">
        <v>24</v>
      </c>
      <c r="G181" s="3">
        <v>15.09</v>
      </c>
      <c r="H181">
        <f t="shared" si="40"/>
        <v>12.375627244696153</v>
      </c>
      <c r="I181">
        <f t="shared" si="41"/>
        <v>-1.171117244696152</v>
      </c>
      <c r="J181">
        <f t="shared" si="42"/>
        <v>1.171117244696152</v>
      </c>
      <c r="K181">
        <f>AVERAGE($D$2:$D$403)</f>
        <v>13.910463615920403</v>
      </c>
      <c r="L181">
        <f t="shared" si="43"/>
        <v>7.3221849715126979</v>
      </c>
      <c r="M181">
        <f t="shared" si="44"/>
        <v>1.3715156008247067</v>
      </c>
    </row>
    <row r="182" spans="1:13" x14ac:dyDescent="0.3">
      <c r="A182" s="3">
        <v>3018001</v>
      </c>
      <c r="B182" s="3">
        <v>12</v>
      </c>
      <c r="C182" s="3">
        <v>13</v>
      </c>
      <c r="D182" s="3">
        <v>15.438029999999999</v>
      </c>
      <c r="E182" s="3">
        <v>21</v>
      </c>
      <c r="F182" s="3">
        <v>24</v>
      </c>
      <c r="G182" s="3">
        <v>15.09</v>
      </c>
      <c r="H182">
        <f t="shared" si="40"/>
        <v>16.333315145284264</v>
      </c>
      <c r="I182">
        <f t="shared" si="41"/>
        <v>-0.89528514528426406</v>
      </c>
      <c r="J182">
        <f t="shared" si="42"/>
        <v>0.89528514528426406</v>
      </c>
      <c r="K182">
        <f>AVERAGE($D$2:$D$403)</f>
        <v>13.910463615920403</v>
      </c>
      <c r="L182">
        <f t="shared" si="43"/>
        <v>2.3334590577700141</v>
      </c>
      <c r="M182">
        <f t="shared" si="44"/>
        <v>0.8015354913666658</v>
      </c>
    </row>
    <row r="183" spans="1:13" x14ac:dyDescent="0.3">
      <c r="A183" s="3">
        <v>3018001</v>
      </c>
      <c r="B183" s="3">
        <v>104</v>
      </c>
      <c r="C183" s="3">
        <v>8.4</v>
      </c>
      <c r="D183" s="3">
        <v>9.8676060000000003</v>
      </c>
      <c r="E183" s="3">
        <v>21</v>
      </c>
      <c r="F183" s="3">
        <v>24</v>
      </c>
      <c r="G183" s="3">
        <v>15.09</v>
      </c>
      <c r="H183">
        <f t="shared" si="40"/>
        <v>10.553834401568293</v>
      </c>
      <c r="I183">
        <f t="shared" si="41"/>
        <v>-0.68622840156829312</v>
      </c>
      <c r="J183">
        <f t="shared" si="42"/>
        <v>0.68622840156829312</v>
      </c>
      <c r="K183">
        <f>AVERAGE($D$2:$D$403)</f>
        <v>13.910463615920403</v>
      </c>
      <c r="L183">
        <f t="shared" si="43"/>
        <v>16.3446977026056</v>
      </c>
      <c r="M183">
        <f t="shared" si="44"/>
        <v>0.47090941911897455</v>
      </c>
    </row>
    <row r="184" spans="1:13" x14ac:dyDescent="0.3">
      <c r="A184" s="3">
        <v>3018001</v>
      </c>
      <c r="B184" s="3">
        <v>108</v>
      </c>
      <c r="C184" s="3">
        <v>5.5</v>
      </c>
      <c r="D184" s="3">
        <v>6.5253519999999998</v>
      </c>
      <c r="E184" s="3">
        <v>21</v>
      </c>
      <c r="F184" s="3">
        <v>24</v>
      </c>
      <c r="G184" s="3">
        <v>15.09</v>
      </c>
      <c r="H184">
        <f t="shared" si="40"/>
        <v>6.9102487153125729</v>
      </c>
      <c r="I184">
        <f t="shared" si="41"/>
        <v>-0.38489671531257308</v>
      </c>
      <c r="J184">
        <f t="shared" si="42"/>
        <v>0.38489671531257308</v>
      </c>
      <c r="K184">
        <f>AVERAGE($D$2:$D$403)</f>
        <v>13.910463615920403</v>
      </c>
      <c r="L184">
        <f t="shared" si="43"/>
        <v>54.539873579602464</v>
      </c>
      <c r="M184">
        <f t="shared" si="44"/>
        <v>0.14814548145840792</v>
      </c>
    </row>
    <row r="185" spans="1:13" x14ac:dyDescent="0.3">
      <c r="A185" s="3">
        <v>3018001</v>
      </c>
      <c r="B185" s="3">
        <v>107</v>
      </c>
      <c r="C185" s="3">
        <v>10.6</v>
      </c>
      <c r="D185" s="3">
        <v>13.114369999999999</v>
      </c>
      <c r="E185" s="3">
        <v>21</v>
      </c>
      <c r="F185" s="3">
        <v>24</v>
      </c>
      <c r="G185" s="3">
        <v>15.09</v>
      </c>
      <c r="H185">
        <f t="shared" si="40"/>
        <v>13.317933887693322</v>
      </c>
      <c r="I185">
        <f t="shared" si="41"/>
        <v>-0.20356388769332234</v>
      </c>
      <c r="J185">
        <f t="shared" si="42"/>
        <v>0.20356388769332234</v>
      </c>
      <c r="K185">
        <f>AVERAGE($D$2:$D$403)</f>
        <v>13.910463615920403</v>
      </c>
      <c r="L185">
        <f t="shared" si="43"/>
        <v>0.63376504530922295</v>
      </c>
      <c r="M185">
        <f t="shared" si="44"/>
        <v>4.1438256372819553E-2</v>
      </c>
    </row>
    <row r="186" spans="1:13" x14ac:dyDescent="0.3">
      <c r="A186" s="3">
        <v>3018001</v>
      </c>
      <c r="B186" s="3">
        <v>2</v>
      </c>
      <c r="C186" s="3">
        <v>5.4</v>
      </c>
      <c r="D186" s="3">
        <v>9.3901409999999998</v>
      </c>
      <c r="E186" s="3">
        <v>21</v>
      </c>
      <c r="F186" s="3">
        <v>24</v>
      </c>
      <c r="G186" s="3">
        <v>15.09</v>
      </c>
      <c r="H186">
        <f t="shared" si="40"/>
        <v>6.7846078295796168</v>
      </c>
      <c r="I186">
        <f t="shared" si="41"/>
        <v>2.605533170420383</v>
      </c>
      <c r="J186">
        <f t="shared" si="42"/>
        <v>2.605533170420383</v>
      </c>
      <c r="K186">
        <f>AVERAGE($D$2:$D$403)</f>
        <v>13.910463615920403</v>
      </c>
      <c r="L186">
        <f t="shared" si="43"/>
        <v>20.433316552001475</v>
      </c>
      <c r="M186">
        <f t="shared" si="44"/>
        <v>6.7888031021608928</v>
      </c>
    </row>
    <row r="187" spans="1:13" x14ac:dyDescent="0.3">
      <c r="A187" s="3">
        <v>3018001</v>
      </c>
      <c r="B187" s="3">
        <v>18</v>
      </c>
      <c r="C187" s="3">
        <v>9.2249999999999996</v>
      </c>
      <c r="D187" s="3">
        <v>11.68197</v>
      </c>
      <c r="E187" s="3">
        <v>21</v>
      </c>
      <c r="F187" s="3">
        <v>24</v>
      </c>
      <c r="G187" s="3">
        <v>15.09</v>
      </c>
      <c r="H187">
        <f t="shared" si="40"/>
        <v>11.590371708865177</v>
      </c>
      <c r="I187">
        <f t="shared" si="41"/>
        <v>9.1598291134822318E-2</v>
      </c>
      <c r="J187">
        <f t="shared" si="42"/>
        <v>9.1598291134822318E-2</v>
      </c>
      <c r="K187">
        <f>AVERAGE($D$2:$D$403)</f>
        <v>13.910463615920403</v>
      </c>
      <c r="L187">
        <f t="shared" si="43"/>
        <v>4.9661837961979929</v>
      </c>
      <c r="M187">
        <f t="shared" si="44"/>
        <v>8.3902469388196683E-3</v>
      </c>
    </row>
    <row r="188" spans="1:13" x14ac:dyDescent="0.3">
      <c r="A188" s="3">
        <v>3018001</v>
      </c>
      <c r="B188" s="3">
        <v>110</v>
      </c>
      <c r="C188" s="3">
        <v>10.85</v>
      </c>
      <c r="D188" s="3">
        <v>13.209860000000001</v>
      </c>
      <c r="E188" s="3">
        <v>21</v>
      </c>
      <c r="F188" s="3">
        <v>24</v>
      </c>
      <c r="G188" s="3">
        <v>15.09</v>
      </c>
      <c r="H188">
        <f t="shared" si="40"/>
        <v>13.632036102025712</v>
      </c>
      <c r="I188">
        <f t="shared" si="41"/>
        <v>-0.42217610202571088</v>
      </c>
      <c r="J188">
        <f t="shared" si="42"/>
        <v>0.42217610202571088</v>
      </c>
      <c r="K188">
        <f>AVERAGE($D$2:$D$403)</f>
        <v>13.910463615920403</v>
      </c>
      <c r="L188">
        <f t="shared" si="43"/>
        <v>0.49084542664074199</v>
      </c>
      <c r="M188">
        <f t="shared" si="44"/>
        <v>0.17823266112162345</v>
      </c>
    </row>
    <row r="189" spans="1:13" x14ac:dyDescent="0.3">
      <c r="A189" s="3">
        <v>3018001</v>
      </c>
      <c r="B189" s="3">
        <v>99</v>
      </c>
      <c r="C189" s="3">
        <v>7.05</v>
      </c>
      <c r="D189" s="3">
        <v>8.9763380000000002</v>
      </c>
      <c r="E189" s="3">
        <v>21</v>
      </c>
      <c r="F189" s="3">
        <v>24</v>
      </c>
      <c r="G189" s="3">
        <v>15.09</v>
      </c>
      <c r="H189">
        <f t="shared" si="40"/>
        <v>8.8576824441733883</v>
      </c>
      <c r="I189">
        <f t="shared" si="41"/>
        <v>0.1186555558266118</v>
      </c>
      <c r="J189">
        <f t="shared" si="42"/>
        <v>0.1186555558266118</v>
      </c>
      <c r="K189">
        <f>AVERAGE($D$2:$D$403)</f>
        <v>13.910463615920403</v>
      </c>
      <c r="L189">
        <f t="shared" si="43"/>
        <v>24.345595593681892</v>
      </c>
      <c r="M189">
        <f t="shared" si="44"/>
        <v>1.407914092852219E-2</v>
      </c>
    </row>
    <row r="190" spans="1:13" x14ac:dyDescent="0.3">
      <c r="A190" s="3">
        <v>3018001</v>
      </c>
      <c r="B190" s="3">
        <v>14</v>
      </c>
      <c r="C190" s="3">
        <v>10.199999999999999</v>
      </c>
      <c r="D190" s="3">
        <v>12.09578</v>
      </c>
      <c r="E190" s="3">
        <v>21</v>
      </c>
      <c r="F190" s="3">
        <v>24</v>
      </c>
      <c r="G190" s="3">
        <v>15.09</v>
      </c>
      <c r="H190">
        <f t="shared" si="40"/>
        <v>12.815370344761497</v>
      </c>
      <c r="I190">
        <f t="shared" si="41"/>
        <v>-0.71959034476149775</v>
      </c>
      <c r="J190">
        <f t="shared" si="42"/>
        <v>0.71959034476149775</v>
      </c>
      <c r="K190">
        <f>AVERAGE($D$2:$D$403)</f>
        <v>13.910463615920403</v>
      </c>
      <c r="L190">
        <f t="shared" si="43"/>
        <v>3.2930766258899493</v>
      </c>
      <c r="M190">
        <f t="shared" si="44"/>
        <v>0.51781026427397114</v>
      </c>
    </row>
    <row r="191" spans="1:13" x14ac:dyDescent="0.3">
      <c r="A191" s="3">
        <v>3018001</v>
      </c>
      <c r="B191" s="3">
        <v>16</v>
      </c>
      <c r="C191" s="3">
        <v>12.75</v>
      </c>
      <c r="D191" s="3">
        <v>13.94197</v>
      </c>
      <c r="E191" s="3">
        <v>21</v>
      </c>
      <c r="F191" s="3">
        <v>24</v>
      </c>
      <c r="G191" s="3">
        <v>15.09</v>
      </c>
      <c r="H191">
        <f t="shared" si="40"/>
        <v>16.019212930951873</v>
      </c>
      <c r="I191">
        <f t="shared" si="41"/>
        <v>-2.0772429309518738</v>
      </c>
      <c r="J191">
        <f t="shared" si="42"/>
        <v>2.0772429309518738</v>
      </c>
      <c r="K191">
        <f>AVERAGE($D$2:$D$403)</f>
        <v>13.910463615920403</v>
      </c>
      <c r="L191">
        <f t="shared" si="43"/>
        <v>9.9265223777107248E-4</v>
      </c>
      <c r="M191">
        <f t="shared" si="44"/>
        <v>4.3149381941895317</v>
      </c>
    </row>
    <row r="192" spans="1:13" x14ac:dyDescent="0.3">
      <c r="A192" s="3">
        <v>3018001</v>
      </c>
      <c r="B192" s="3">
        <v>17</v>
      </c>
      <c r="C192" s="3">
        <v>9.65</v>
      </c>
      <c r="D192" s="3">
        <v>11.618309999999999</v>
      </c>
      <c r="E192" s="3">
        <v>21</v>
      </c>
      <c r="F192" s="3">
        <v>24</v>
      </c>
      <c r="G192" s="3">
        <v>15.09</v>
      </c>
      <c r="H192">
        <f t="shared" si="40"/>
        <v>12.124345473230241</v>
      </c>
      <c r="I192">
        <f t="shared" si="41"/>
        <v>-0.50603547323024145</v>
      </c>
      <c r="J192">
        <f t="shared" si="42"/>
        <v>0.50603547323024145</v>
      </c>
      <c r="K192">
        <f>AVERAGE($D$2:$D$403)</f>
        <v>13.910463615920403</v>
      </c>
      <c r="L192">
        <f t="shared" si="43"/>
        <v>5.2539681989769802</v>
      </c>
      <c r="M192">
        <f t="shared" si="44"/>
        <v>0.25607190016735443</v>
      </c>
    </row>
    <row r="193" spans="1:13" x14ac:dyDescent="0.3">
      <c r="A193" s="3">
        <v>3018001</v>
      </c>
      <c r="B193" s="3">
        <v>11</v>
      </c>
      <c r="C193" s="3">
        <v>4.95</v>
      </c>
      <c r="D193" s="3">
        <v>6.5890149999999998</v>
      </c>
      <c r="E193" s="3">
        <v>21</v>
      </c>
      <c r="F193" s="3">
        <v>24</v>
      </c>
      <c r="G193" s="3">
        <v>15.09</v>
      </c>
      <c r="H193">
        <f t="shared" si="40"/>
        <v>6.2192238437813154</v>
      </c>
      <c r="I193">
        <f t="shared" si="41"/>
        <v>0.36979115621868441</v>
      </c>
      <c r="J193">
        <f t="shared" si="42"/>
        <v>0.36979115621868441</v>
      </c>
      <c r="K193">
        <f>AVERAGE($D$2:$D$403)</f>
        <v>13.910463615920403</v>
      </c>
      <c r="L193">
        <f t="shared" si="43"/>
        <v>53.603609835562786</v>
      </c>
      <c r="M193">
        <f t="shared" si="44"/>
        <v>0.13674549921755147</v>
      </c>
    </row>
    <row r="194" spans="1:13" x14ac:dyDescent="0.3">
      <c r="A194" s="3">
        <v>3018001</v>
      </c>
      <c r="B194" s="3">
        <v>34</v>
      </c>
      <c r="C194" s="3">
        <v>5.55</v>
      </c>
      <c r="D194" s="3">
        <v>7.9577470000000003</v>
      </c>
      <c r="E194" s="3">
        <v>21</v>
      </c>
      <c r="F194" s="3">
        <v>24</v>
      </c>
      <c r="G194" s="3">
        <v>15.09</v>
      </c>
      <c r="H194">
        <f t="shared" si="40"/>
        <v>6.97306915817905</v>
      </c>
      <c r="I194">
        <f t="shared" si="41"/>
        <v>0.98467784182095031</v>
      </c>
      <c r="J194">
        <f t="shared" si="42"/>
        <v>0.98467784182095031</v>
      </c>
      <c r="K194">
        <f>AVERAGE($D$2:$D$403)</f>
        <v>13.910463615920403</v>
      </c>
      <c r="L194">
        <f t="shared" si="43"/>
        <v>35.434835109454845</v>
      </c>
      <c r="M194">
        <f t="shared" si="44"/>
        <v>0.96959045217316442</v>
      </c>
    </row>
    <row r="195" spans="1:13" x14ac:dyDescent="0.3">
      <c r="A195" s="3">
        <v>3018001</v>
      </c>
      <c r="B195" s="3">
        <v>19</v>
      </c>
      <c r="C195" s="3">
        <v>13.5</v>
      </c>
      <c r="D195" s="3">
        <v>16.64761</v>
      </c>
      <c r="E195" s="3">
        <v>21</v>
      </c>
      <c r="F195" s="3">
        <v>24</v>
      </c>
      <c r="G195" s="3">
        <v>15.09</v>
      </c>
      <c r="H195">
        <f t="shared" ref="H195:H258" si="45">C195*EXP(-(-26.4679+3.1124*G195)*(1/(F195^(-2.39298+0.20296*G195))-1/(E195^(-2.39298+0.20296*G195))))</f>
        <v>16.96151957394904</v>
      </c>
      <c r="I195">
        <f t="shared" ref="I195:I258" si="46">D195-H195</f>
        <v>-0.31390957394904007</v>
      </c>
      <c r="J195">
        <f t="shared" si="42"/>
        <v>0.31390957394904007</v>
      </c>
      <c r="K195">
        <f>AVERAGE($D$2:$D$403)</f>
        <v>13.910463615920403</v>
      </c>
      <c r="L195">
        <f t="shared" ref="L195:L258" si="47">(D195-K195)^2</f>
        <v>7.4919703278800158</v>
      </c>
      <c r="M195">
        <f t="shared" si="44"/>
        <v>9.8539220616867859E-2</v>
      </c>
    </row>
    <row r="196" spans="1:13" x14ac:dyDescent="0.3">
      <c r="A196" s="3">
        <v>3018001</v>
      </c>
      <c r="B196" s="3">
        <v>3</v>
      </c>
      <c r="C196" s="3">
        <v>6.2750000000000004</v>
      </c>
      <c r="D196" s="3">
        <v>9.899438</v>
      </c>
      <c r="E196" s="3">
        <v>21</v>
      </c>
      <c r="F196" s="3">
        <v>24</v>
      </c>
      <c r="G196" s="3">
        <v>15.09</v>
      </c>
      <c r="H196">
        <f t="shared" si="45"/>
        <v>7.8839655797429806</v>
      </c>
      <c r="I196">
        <f t="shared" si="46"/>
        <v>2.0154724202570193</v>
      </c>
      <c r="J196">
        <f t="shared" ref="J196:J259" si="48">ABS(I196)</f>
        <v>2.0154724202570193</v>
      </c>
      <c r="K196">
        <f>AVERAGE($D$2:$D$403)</f>
        <v>13.910463615920403</v>
      </c>
      <c r="L196">
        <f t="shared" si="47"/>
        <v>16.088326491569646</v>
      </c>
      <c r="M196">
        <f t="shared" ref="M196:M259" si="49">I196^2</f>
        <v>4.0621290768166869</v>
      </c>
    </row>
    <row r="197" spans="1:13" x14ac:dyDescent="0.3">
      <c r="A197" s="3">
        <v>3018001</v>
      </c>
      <c r="B197" s="3">
        <v>29</v>
      </c>
      <c r="C197" s="3">
        <v>9.4</v>
      </c>
      <c r="D197" s="3">
        <v>12.82789</v>
      </c>
      <c r="E197" s="3">
        <v>21</v>
      </c>
      <c r="F197" s="3">
        <v>24</v>
      </c>
      <c r="G197" s="3">
        <v>15.09</v>
      </c>
      <c r="H197">
        <f t="shared" si="45"/>
        <v>11.810243258897852</v>
      </c>
      <c r="I197">
        <f t="shared" si="46"/>
        <v>1.0176467411021477</v>
      </c>
      <c r="J197">
        <f t="shared" si="48"/>
        <v>1.0176467411021477</v>
      </c>
      <c r="K197">
        <f>AVERAGE($D$2:$D$403)</f>
        <v>13.910463615920403</v>
      </c>
      <c r="L197">
        <f t="shared" si="47"/>
        <v>1.1719656338869755</v>
      </c>
      <c r="M197">
        <f t="shared" si="49"/>
        <v>1.0356048896758216</v>
      </c>
    </row>
    <row r="198" spans="1:13" x14ac:dyDescent="0.3">
      <c r="A198" s="3">
        <v>3018001</v>
      </c>
      <c r="B198" s="3">
        <v>33</v>
      </c>
      <c r="C198" s="3">
        <v>7.8</v>
      </c>
      <c r="D198" s="3">
        <v>9.899438</v>
      </c>
      <c r="E198" s="3">
        <v>21</v>
      </c>
      <c r="F198" s="3">
        <v>24</v>
      </c>
      <c r="G198" s="3">
        <v>15.09</v>
      </c>
      <c r="H198">
        <f t="shared" si="45"/>
        <v>9.7999890871705571</v>
      </c>
      <c r="I198">
        <f t="shared" si="46"/>
        <v>9.9448912829442904E-2</v>
      </c>
      <c r="J198">
        <f t="shared" si="48"/>
        <v>9.9448912829442904E-2</v>
      </c>
      <c r="K198">
        <f>AVERAGE($D$2:$D$403)</f>
        <v>13.910463615920403</v>
      </c>
      <c r="L198">
        <f t="shared" si="47"/>
        <v>16.088326491569646</v>
      </c>
      <c r="M198">
        <f t="shared" si="49"/>
        <v>9.8900862629581338E-3</v>
      </c>
    </row>
    <row r="199" spans="1:13" x14ac:dyDescent="0.3">
      <c r="A199" s="3">
        <v>3018001</v>
      </c>
      <c r="B199" s="3">
        <v>27</v>
      </c>
      <c r="C199" s="3">
        <v>6.3</v>
      </c>
      <c r="D199" s="3">
        <v>12.47775</v>
      </c>
      <c r="E199" s="3">
        <v>21</v>
      </c>
      <c r="F199" s="3">
        <v>24</v>
      </c>
      <c r="G199" s="3">
        <v>15.09</v>
      </c>
      <c r="H199">
        <f t="shared" si="45"/>
        <v>7.9153758011762196</v>
      </c>
      <c r="I199">
        <f t="shared" si="46"/>
        <v>4.5623741988237807</v>
      </c>
      <c r="J199">
        <f t="shared" si="48"/>
        <v>4.5623741988237807</v>
      </c>
      <c r="K199">
        <f>AVERAGE($D$2:$D$403)</f>
        <v>13.910463615920403</v>
      </c>
      <c r="L199">
        <f t="shared" si="47"/>
        <v>2.052668305243714</v>
      </c>
      <c r="M199">
        <f t="shared" si="49"/>
        <v>20.815258330092934</v>
      </c>
    </row>
    <row r="200" spans="1:13" x14ac:dyDescent="0.3">
      <c r="A200" s="3">
        <v>3018001</v>
      </c>
      <c r="B200" s="3">
        <v>26</v>
      </c>
      <c r="C200" s="3">
        <v>10.3</v>
      </c>
      <c r="D200" s="3">
        <v>13.71916</v>
      </c>
      <c r="E200" s="3">
        <v>21</v>
      </c>
      <c r="F200" s="3">
        <v>24</v>
      </c>
      <c r="G200" s="3">
        <v>15.09</v>
      </c>
      <c r="H200">
        <f t="shared" si="45"/>
        <v>12.941011230494455</v>
      </c>
      <c r="I200">
        <f t="shared" si="46"/>
        <v>0.77814876950554535</v>
      </c>
      <c r="J200">
        <f t="shared" si="48"/>
        <v>0.77814876950554535</v>
      </c>
      <c r="K200">
        <f>AVERAGE($D$2:$D$403)</f>
        <v>13.910463615920403</v>
      </c>
      <c r="L200">
        <f t="shared" si="47"/>
        <v>3.6597073464220774E-2</v>
      </c>
      <c r="M200">
        <f t="shared" si="49"/>
        <v>0.60551550748299432</v>
      </c>
    </row>
    <row r="201" spans="1:13" x14ac:dyDescent="0.3">
      <c r="A201" s="3">
        <v>3018001</v>
      </c>
      <c r="B201" s="3">
        <v>22</v>
      </c>
      <c r="C201" s="3">
        <v>10.6</v>
      </c>
      <c r="D201" s="3">
        <v>16.233799999999999</v>
      </c>
      <c r="E201" s="3">
        <v>21</v>
      </c>
      <c r="F201" s="3">
        <v>24</v>
      </c>
      <c r="G201" s="3">
        <v>15.09</v>
      </c>
      <c r="H201">
        <f t="shared" si="45"/>
        <v>13.317933887693322</v>
      </c>
      <c r="I201">
        <f t="shared" si="46"/>
        <v>2.9158661123066771</v>
      </c>
      <c r="J201">
        <f t="shared" si="48"/>
        <v>2.9158661123066771</v>
      </c>
      <c r="K201">
        <f>AVERAGE($D$2:$D$403)</f>
        <v>13.910463615920403</v>
      </c>
      <c r="L201">
        <f t="shared" si="47"/>
        <v>5.3978919535880516</v>
      </c>
      <c r="M201">
        <f t="shared" si="49"/>
        <v>8.5022751848984548</v>
      </c>
    </row>
    <row r="202" spans="1:13" x14ac:dyDescent="0.3">
      <c r="A202" s="3">
        <v>3018001</v>
      </c>
      <c r="B202" s="3">
        <v>4</v>
      </c>
      <c r="C202" s="3">
        <v>6</v>
      </c>
      <c r="D202" s="3">
        <v>8.2760569999999998</v>
      </c>
      <c r="E202" s="3">
        <v>21</v>
      </c>
      <c r="F202" s="3">
        <v>24</v>
      </c>
      <c r="G202" s="3">
        <v>15.09</v>
      </c>
      <c r="H202">
        <f t="shared" si="45"/>
        <v>7.5384531439773514</v>
      </c>
      <c r="I202">
        <f t="shared" si="46"/>
        <v>0.73760385602264833</v>
      </c>
      <c r="J202">
        <f t="shared" si="48"/>
        <v>0.73760385602264833</v>
      </c>
      <c r="K202">
        <f>AVERAGE($D$2:$D$403)</f>
        <v>13.910463615920403</v>
      </c>
      <c r="L202">
        <f t="shared" si="47"/>
        <v>31.746537913527607</v>
      </c>
      <c r="M202">
        <f t="shared" si="49"/>
        <v>0.54405944841947973</v>
      </c>
    </row>
    <row r="203" spans="1:13" x14ac:dyDescent="0.3">
      <c r="A203" s="3">
        <v>3018001</v>
      </c>
      <c r="B203" s="3">
        <v>30</v>
      </c>
      <c r="C203" s="3">
        <v>5</v>
      </c>
      <c r="D203" s="3">
        <v>7.1301410000000001</v>
      </c>
      <c r="E203" s="3">
        <v>21</v>
      </c>
      <c r="F203" s="3">
        <v>24</v>
      </c>
      <c r="G203" s="3">
        <v>15.09</v>
      </c>
      <c r="H203">
        <f t="shared" si="45"/>
        <v>6.2820442866477935</v>
      </c>
      <c r="I203">
        <f t="shared" si="46"/>
        <v>0.8480967133522066</v>
      </c>
      <c r="J203">
        <f t="shared" si="48"/>
        <v>0.8480967133522066</v>
      </c>
      <c r="K203">
        <f>AVERAGE($D$2:$D$403)</f>
        <v>13.910463615920403</v>
      </c>
      <c r="L203">
        <f t="shared" si="47"/>
        <v>45.972774775961689</v>
      </c>
      <c r="M203">
        <f t="shared" si="49"/>
        <v>0.71926803519881488</v>
      </c>
    </row>
    <row r="204" spans="1:13" x14ac:dyDescent="0.3">
      <c r="A204" s="3">
        <v>3018001</v>
      </c>
      <c r="B204" s="3">
        <v>24</v>
      </c>
      <c r="C204" s="3">
        <v>9.65</v>
      </c>
      <c r="D204" s="3">
        <v>12.92338</v>
      </c>
      <c r="E204" s="3">
        <v>21</v>
      </c>
      <c r="F204" s="3">
        <v>24</v>
      </c>
      <c r="G204" s="3">
        <v>15.09</v>
      </c>
      <c r="H204">
        <f t="shared" si="45"/>
        <v>12.124345473230241</v>
      </c>
      <c r="I204">
        <f t="shared" si="46"/>
        <v>0.79903452676975917</v>
      </c>
      <c r="J204">
        <f t="shared" si="48"/>
        <v>0.79903452676975917</v>
      </c>
      <c r="K204">
        <f>AVERAGE($D$2:$D$403)</f>
        <v>13.910463615920403</v>
      </c>
      <c r="L204">
        <f t="shared" si="47"/>
        <v>0.97433406481849738</v>
      </c>
      <c r="M204">
        <f t="shared" si="49"/>
        <v>0.63845617497017293</v>
      </c>
    </row>
    <row r="205" spans="1:13" x14ac:dyDescent="0.3">
      <c r="A205" s="3">
        <v>3018001</v>
      </c>
      <c r="B205" s="3">
        <v>37</v>
      </c>
      <c r="C205" s="3">
        <v>8.6999999999999993</v>
      </c>
      <c r="D205" s="3">
        <v>11.33183</v>
      </c>
      <c r="E205" s="3">
        <v>21</v>
      </c>
      <c r="F205" s="3">
        <v>24</v>
      </c>
      <c r="G205" s="3">
        <v>15.09</v>
      </c>
      <c r="H205">
        <f t="shared" si="45"/>
        <v>10.93075705876716</v>
      </c>
      <c r="I205">
        <f t="shared" si="46"/>
        <v>0.40107294123284021</v>
      </c>
      <c r="J205">
        <f t="shared" si="48"/>
        <v>0.40107294123284021</v>
      </c>
      <c r="K205">
        <f>AVERAGE($D$2:$D$403)</f>
        <v>13.910463615920403</v>
      </c>
      <c r="L205">
        <f t="shared" si="47"/>
        <v>6.6493513251547309</v>
      </c>
      <c r="M205">
        <f t="shared" si="49"/>
        <v>0.16085950418916128</v>
      </c>
    </row>
    <row r="206" spans="1:13" x14ac:dyDescent="0.3">
      <c r="A206" s="3">
        <v>3018001</v>
      </c>
      <c r="B206" s="3">
        <v>35</v>
      </c>
      <c r="C206" s="3">
        <v>6.45</v>
      </c>
      <c r="D206" s="3">
        <v>8.2760569999999998</v>
      </c>
      <c r="E206" s="3">
        <v>21</v>
      </c>
      <c r="F206" s="3">
        <v>24</v>
      </c>
      <c r="G206" s="3">
        <v>15.09</v>
      </c>
      <c r="H206">
        <f t="shared" si="45"/>
        <v>8.1038371297756537</v>
      </c>
      <c r="I206">
        <f t="shared" si="46"/>
        <v>0.17221987022434604</v>
      </c>
      <c r="J206">
        <f t="shared" si="48"/>
        <v>0.17221987022434604</v>
      </c>
      <c r="K206">
        <f>AVERAGE($D$2:$D$403)</f>
        <v>13.910463615920403</v>
      </c>
      <c r="L206">
        <f t="shared" si="47"/>
        <v>31.746537913527607</v>
      </c>
      <c r="M206">
        <f t="shared" si="49"/>
        <v>2.9659683700090592E-2</v>
      </c>
    </row>
    <row r="207" spans="1:13" x14ac:dyDescent="0.3">
      <c r="A207" s="3">
        <v>3018001</v>
      </c>
      <c r="B207" s="3">
        <v>36</v>
      </c>
      <c r="C207" s="3">
        <v>6.75</v>
      </c>
      <c r="D207" s="3">
        <v>7.7985920000000002</v>
      </c>
      <c r="E207" s="3">
        <v>21</v>
      </c>
      <c r="F207" s="3">
        <v>24</v>
      </c>
      <c r="G207" s="3">
        <v>15.09</v>
      </c>
      <c r="H207">
        <f t="shared" si="45"/>
        <v>8.4807597869745202</v>
      </c>
      <c r="I207">
        <f t="shared" si="46"/>
        <v>-0.68216778697451996</v>
      </c>
      <c r="J207">
        <f t="shared" si="48"/>
        <v>0.68216778697451996</v>
      </c>
      <c r="K207">
        <f>AVERAGE($D$2:$D$403)</f>
        <v>13.910463615920403</v>
      </c>
      <c r="L207">
        <f t="shared" si="47"/>
        <v>37.354974649493471</v>
      </c>
      <c r="M207">
        <f t="shared" si="49"/>
        <v>0.46535288958571402</v>
      </c>
    </row>
    <row r="208" spans="1:13" x14ac:dyDescent="0.3">
      <c r="A208" s="3">
        <v>3018001</v>
      </c>
      <c r="B208" s="3">
        <v>43</v>
      </c>
      <c r="C208" s="3">
        <v>1</v>
      </c>
      <c r="D208" s="3">
        <v>3.7878880000000001</v>
      </c>
      <c r="E208" s="3">
        <v>21</v>
      </c>
      <c r="F208" s="3">
        <v>24</v>
      </c>
      <c r="G208" s="3">
        <v>15.09</v>
      </c>
      <c r="H208">
        <f t="shared" si="45"/>
        <v>1.2564088573295586</v>
      </c>
      <c r="I208">
        <f t="shared" si="46"/>
        <v>2.5314791426704417</v>
      </c>
      <c r="J208">
        <f t="shared" si="48"/>
        <v>2.5314791426704417</v>
      </c>
      <c r="K208">
        <f>AVERAGE($D$2:$D$403)</f>
        <v>13.910463615920403</v>
      </c>
      <c r="L208">
        <f t="shared" si="47"/>
        <v>102.46653710002631</v>
      </c>
      <c r="M208">
        <f t="shared" si="49"/>
        <v>6.4083866497754745</v>
      </c>
    </row>
    <row r="209" spans="1:13" x14ac:dyDescent="0.3">
      <c r="A209" s="3">
        <v>3018001</v>
      </c>
      <c r="B209" s="3">
        <v>38</v>
      </c>
      <c r="C209" s="3">
        <v>4.2</v>
      </c>
      <c r="D209" s="3">
        <v>6.8436630000000003</v>
      </c>
      <c r="E209" s="3">
        <v>21</v>
      </c>
      <c r="F209" s="3">
        <v>24</v>
      </c>
      <c r="G209" s="3">
        <v>15.09</v>
      </c>
      <c r="H209">
        <f t="shared" si="45"/>
        <v>5.2769172007841467</v>
      </c>
      <c r="I209">
        <f t="shared" si="46"/>
        <v>1.5667457992158536</v>
      </c>
      <c r="J209">
        <f t="shared" si="48"/>
        <v>1.5667457992158536</v>
      </c>
      <c r="K209">
        <f>AVERAGE($D$2:$D$403)</f>
        <v>13.910463615920403</v>
      </c>
      <c r="L209">
        <f t="shared" si="47"/>
        <v>49.939670945172978</v>
      </c>
      <c r="M209">
        <f t="shared" si="49"/>
        <v>2.4546923993605239</v>
      </c>
    </row>
    <row r="210" spans="1:13" x14ac:dyDescent="0.3">
      <c r="A210" s="3">
        <v>3018001</v>
      </c>
      <c r="B210" s="3">
        <v>40</v>
      </c>
      <c r="C210" s="3">
        <v>12.95</v>
      </c>
      <c r="D210" s="3">
        <v>16.456620000000001</v>
      </c>
      <c r="E210" s="3">
        <v>21</v>
      </c>
      <c r="F210" s="3">
        <v>24</v>
      </c>
      <c r="G210" s="3">
        <v>15.09</v>
      </c>
      <c r="H210">
        <f t="shared" si="45"/>
        <v>16.270494702417782</v>
      </c>
      <c r="I210">
        <f t="shared" si="46"/>
        <v>0.18612529758221896</v>
      </c>
      <c r="J210">
        <f t="shared" si="48"/>
        <v>0.18612529758221896</v>
      </c>
      <c r="K210">
        <f>AVERAGE($D$2:$D$403)</f>
        <v>13.910463615920403</v>
      </c>
      <c r="L210">
        <f t="shared" si="47"/>
        <v>6.4829123321892945</v>
      </c>
      <c r="M210">
        <f t="shared" si="49"/>
        <v>3.4642626400069564E-2</v>
      </c>
    </row>
    <row r="211" spans="1:13" x14ac:dyDescent="0.3">
      <c r="A211" s="3">
        <v>3018001</v>
      </c>
      <c r="B211" s="3">
        <v>41</v>
      </c>
      <c r="C211" s="3">
        <v>10.3</v>
      </c>
      <c r="D211" s="3">
        <v>13.71916</v>
      </c>
      <c r="E211" s="3">
        <v>21</v>
      </c>
      <c r="F211" s="3">
        <v>24</v>
      </c>
      <c r="G211" s="3">
        <v>15.09</v>
      </c>
      <c r="H211">
        <f t="shared" si="45"/>
        <v>12.941011230494455</v>
      </c>
      <c r="I211">
        <f t="shared" si="46"/>
        <v>0.77814876950554535</v>
      </c>
      <c r="J211">
        <f t="shared" si="48"/>
        <v>0.77814876950554535</v>
      </c>
      <c r="K211">
        <f>AVERAGE($D$2:$D$403)</f>
        <v>13.910463615920403</v>
      </c>
      <c r="L211">
        <f t="shared" si="47"/>
        <v>3.6597073464220774E-2</v>
      </c>
      <c r="M211">
        <f t="shared" si="49"/>
        <v>0.60551550748299432</v>
      </c>
    </row>
    <row r="212" spans="1:13" x14ac:dyDescent="0.3">
      <c r="A212" s="3">
        <v>3018001</v>
      </c>
      <c r="B212" s="3">
        <v>42</v>
      </c>
      <c r="C212" s="3">
        <v>9.4499999999999993</v>
      </c>
      <c r="D212" s="3">
        <v>12.41409</v>
      </c>
      <c r="E212" s="3">
        <v>21</v>
      </c>
      <c r="F212" s="3">
        <v>24</v>
      </c>
      <c r="G212" s="3">
        <v>15.09</v>
      </c>
      <c r="H212">
        <f t="shared" si="45"/>
        <v>11.873063701764329</v>
      </c>
      <c r="I212">
        <f t="shared" si="46"/>
        <v>0.54102629823567128</v>
      </c>
      <c r="J212">
        <f t="shared" si="48"/>
        <v>0.54102629823567128</v>
      </c>
      <c r="K212">
        <f>AVERAGE($D$2:$D$403)</f>
        <v>13.910463615920403</v>
      </c>
      <c r="L212">
        <f t="shared" si="47"/>
        <v>2.2391339984227012</v>
      </c>
      <c r="M212">
        <f t="shared" si="49"/>
        <v>0.29270945538259352</v>
      </c>
    </row>
    <row r="213" spans="1:13" x14ac:dyDescent="0.3">
      <c r="A213" s="3">
        <v>3018001</v>
      </c>
      <c r="B213" s="3">
        <v>20</v>
      </c>
      <c r="C213" s="3">
        <v>8.6</v>
      </c>
      <c r="D213" s="3">
        <v>11.618309999999999</v>
      </c>
      <c r="E213" s="3">
        <v>21</v>
      </c>
      <c r="F213" s="3">
        <v>24</v>
      </c>
      <c r="G213" s="3">
        <v>15.09</v>
      </c>
      <c r="H213">
        <f t="shared" si="45"/>
        <v>10.805116173034204</v>
      </c>
      <c r="I213">
        <f t="shared" si="46"/>
        <v>0.81319382696579545</v>
      </c>
      <c r="J213">
        <f t="shared" si="48"/>
        <v>0.81319382696579545</v>
      </c>
      <c r="K213">
        <f>AVERAGE($D$2:$D$403)</f>
        <v>13.910463615920403</v>
      </c>
      <c r="L213">
        <f t="shared" si="47"/>
        <v>5.2539681989769802</v>
      </c>
      <c r="M213">
        <f t="shared" si="49"/>
        <v>0.66128420021527612</v>
      </c>
    </row>
    <row r="214" spans="1:13" x14ac:dyDescent="0.3">
      <c r="A214" s="3">
        <v>3018001</v>
      </c>
      <c r="B214" s="3">
        <v>106</v>
      </c>
      <c r="C214" s="3">
        <v>5.95</v>
      </c>
      <c r="D214" s="3">
        <v>8.5943670000000001</v>
      </c>
      <c r="E214" s="3">
        <v>21</v>
      </c>
      <c r="F214" s="3">
        <v>24</v>
      </c>
      <c r="G214" s="3">
        <v>15.09</v>
      </c>
      <c r="H214">
        <f t="shared" si="45"/>
        <v>7.4756327011108743</v>
      </c>
      <c r="I214">
        <f t="shared" si="46"/>
        <v>1.1187342988891258</v>
      </c>
      <c r="J214">
        <f t="shared" si="48"/>
        <v>1.1187342988891258</v>
      </c>
      <c r="K214">
        <f>AVERAGE($D$2:$D$403)</f>
        <v>13.910463615920403</v>
      </c>
      <c r="L214">
        <f t="shared" si="47"/>
        <v>28.260883229800356</v>
      </c>
      <c r="M214">
        <f t="shared" si="49"/>
        <v>1.2515664315109438</v>
      </c>
    </row>
    <row r="215" spans="1:13" x14ac:dyDescent="0.3">
      <c r="A215" s="3">
        <v>3018001</v>
      </c>
      <c r="B215" s="3">
        <v>44</v>
      </c>
      <c r="C215" s="3">
        <v>7.85</v>
      </c>
      <c r="D215" s="3">
        <v>9.549296</v>
      </c>
      <c r="E215" s="3">
        <v>21</v>
      </c>
      <c r="F215" s="3">
        <v>24</v>
      </c>
      <c r="G215" s="3">
        <v>15.09</v>
      </c>
      <c r="H215">
        <f t="shared" si="45"/>
        <v>9.8628095300370351</v>
      </c>
      <c r="I215">
        <f t="shared" si="46"/>
        <v>-0.31351353003703508</v>
      </c>
      <c r="J215">
        <f t="shared" si="48"/>
        <v>0.31351353003703508</v>
      </c>
      <c r="K215">
        <f>AVERAGE($D$2:$D$403)</f>
        <v>13.910463615920403</v>
      </c>
      <c r="L215">
        <f t="shared" si="47"/>
        <v>19.01978297415285</v>
      </c>
      <c r="M215">
        <f t="shared" si="49"/>
        <v>9.8290733516282897E-2</v>
      </c>
    </row>
    <row r="216" spans="1:13" x14ac:dyDescent="0.3">
      <c r="A216" s="3">
        <v>3018001</v>
      </c>
      <c r="B216" s="3">
        <v>21</v>
      </c>
      <c r="C216" s="3">
        <v>14.65</v>
      </c>
      <c r="D216" s="3">
        <v>16.615780000000001</v>
      </c>
      <c r="E216" s="3">
        <v>21</v>
      </c>
      <c r="F216" s="3">
        <v>24</v>
      </c>
      <c r="G216" s="3">
        <v>15.09</v>
      </c>
      <c r="H216">
        <f t="shared" si="45"/>
        <v>18.406389759878035</v>
      </c>
      <c r="I216">
        <f t="shared" si="46"/>
        <v>-1.7906097598780342</v>
      </c>
      <c r="J216">
        <f t="shared" si="48"/>
        <v>1.7906097598780342</v>
      </c>
      <c r="K216">
        <f>AVERAGE($D$2:$D$403)</f>
        <v>13.910463615920403</v>
      </c>
      <c r="L216">
        <f t="shared" si="47"/>
        <v>7.3187367379695116</v>
      </c>
      <c r="M216">
        <f t="shared" si="49"/>
        <v>3.2062833121704712</v>
      </c>
    </row>
    <row r="217" spans="1:13" x14ac:dyDescent="0.3">
      <c r="A217" s="3">
        <v>3018001</v>
      </c>
      <c r="B217" s="3">
        <v>73</v>
      </c>
      <c r="C217" s="3">
        <v>8.35</v>
      </c>
      <c r="D217" s="3">
        <v>11.14085</v>
      </c>
      <c r="E217" s="3">
        <v>21</v>
      </c>
      <c r="F217" s="3">
        <v>24</v>
      </c>
      <c r="G217" s="3">
        <v>15.09</v>
      </c>
      <c r="H217">
        <f t="shared" si="45"/>
        <v>10.491013958701814</v>
      </c>
      <c r="I217">
        <f t="shared" si="46"/>
        <v>0.64983604129818673</v>
      </c>
      <c r="J217">
        <f t="shared" si="48"/>
        <v>0.64983604129818673</v>
      </c>
      <c r="K217">
        <f>AVERAGE($D$2:$D$403)</f>
        <v>13.910463615920403</v>
      </c>
      <c r="L217">
        <f t="shared" si="47"/>
        <v>7.6707595814916862</v>
      </c>
      <c r="M217">
        <f t="shared" si="49"/>
        <v>0.42228688057009867</v>
      </c>
    </row>
    <row r="218" spans="1:13" x14ac:dyDescent="0.3">
      <c r="A218" s="3">
        <v>3018001</v>
      </c>
      <c r="B218" s="3">
        <v>50</v>
      </c>
      <c r="C218" s="3">
        <v>5.6</v>
      </c>
      <c r="D218" s="3">
        <v>8.7535220000000002</v>
      </c>
      <c r="E218" s="3">
        <v>21</v>
      </c>
      <c r="F218" s="3">
        <v>24</v>
      </c>
      <c r="G218" s="3">
        <v>15.09</v>
      </c>
      <c r="H218">
        <f t="shared" si="45"/>
        <v>7.0358896010455281</v>
      </c>
      <c r="I218">
        <f t="shared" si="46"/>
        <v>1.7176323989544722</v>
      </c>
      <c r="J218">
        <f t="shared" si="48"/>
        <v>1.7176323989544722</v>
      </c>
      <c r="K218">
        <f>AVERAGE($D$2:$D$403)</f>
        <v>13.910463615920403</v>
      </c>
      <c r="L218">
        <f t="shared" si="47"/>
        <v>26.594046830011731</v>
      </c>
      <c r="M218">
        <f t="shared" si="49"/>
        <v>2.950261057938095</v>
      </c>
    </row>
    <row r="219" spans="1:13" x14ac:dyDescent="0.3">
      <c r="A219" s="3">
        <v>3018001</v>
      </c>
      <c r="B219" s="3">
        <v>88</v>
      </c>
      <c r="C219" s="3">
        <v>12.7</v>
      </c>
      <c r="D219" s="3">
        <v>14.57859</v>
      </c>
      <c r="E219" s="3">
        <v>21</v>
      </c>
      <c r="F219" s="3">
        <v>24</v>
      </c>
      <c r="G219" s="3">
        <v>15.09</v>
      </c>
      <c r="H219">
        <f t="shared" si="45"/>
        <v>15.956392488085394</v>
      </c>
      <c r="I219">
        <f t="shared" si="46"/>
        <v>-1.3778024880853934</v>
      </c>
      <c r="J219">
        <f t="shared" si="48"/>
        <v>1.3778024880853934</v>
      </c>
      <c r="K219">
        <f>AVERAGE($D$2:$D$403)</f>
        <v>13.910463615920403</v>
      </c>
      <c r="L219">
        <f t="shared" si="47"/>
        <v>0.4463928651032778</v>
      </c>
      <c r="M219">
        <f t="shared" si="49"/>
        <v>1.8983396961743007</v>
      </c>
    </row>
    <row r="220" spans="1:13" x14ac:dyDescent="0.3">
      <c r="A220" s="3">
        <v>3018001</v>
      </c>
      <c r="B220" s="3">
        <v>76</v>
      </c>
      <c r="C220" s="3">
        <v>10.1</v>
      </c>
      <c r="D220" s="3">
        <v>11.777469999999999</v>
      </c>
      <c r="E220" s="3">
        <v>21</v>
      </c>
      <c r="F220" s="3">
        <v>24</v>
      </c>
      <c r="G220" s="3">
        <v>15.09</v>
      </c>
      <c r="H220">
        <f t="shared" si="45"/>
        <v>12.689729459028541</v>
      </c>
      <c r="I220">
        <f t="shared" si="46"/>
        <v>-0.912259459028542</v>
      </c>
      <c r="J220">
        <f t="shared" si="48"/>
        <v>0.912259459028542</v>
      </c>
      <c r="K220">
        <f>AVERAGE($D$2:$D$403)</f>
        <v>13.910463615920403</v>
      </c>
      <c r="L220">
        <f t="shared" si="47"/>
        <v>4.5496617655571976</v>
      </c>
      <c r="M220">
        <f t="shared" si="49"/>
        <v>0.83221732058704811</v>
      </c>
    </row>
    <row r="221" spans="1:13" x14ac:dyDescent="0.3">
      <c r="A221" s="3">
        <v>3018001</v>
      </c>
      <c r="B221" s="3">
        <v>53</v>
      </c>
      <c r="C221" s="3">
        <v>6.7</v>
      </c>
      <c r="D221" s="3">
        <v>7.7667609999999998</v>
      </c>
      <c r="E221" s="3">
        <v>21</v>
      </c>
      <c r="F221" s="3">
        <v>24</v>
      </c>
      <c r="G221" s="3">
        <v>15.09</v>
      </c>
      <c r="H221">
        <f t="shared" si="45"/>
        <v>8.4179393441080439</v>
      </c>
      <c r="I221">
        <f t="shared" si="46"/>
        <v>-0.65117834410804409</v>
      </c>
      <c r="J221">
        <f t="shared" si="48"/>
        <v>0.65117834410804409</v>
      </c>
      <c r="K221">
        <f>AVERAGE($D$2:$D$403)</f>
        <v>13.910463615920403</v>
      </c>
      <c r="L221">
        <f t="shared" si="47"/>
        <v>37.7450818328672</v>
      </c>
      <c r="M221">
        <f t="shared" si="49"/>
        <v>0.42403323583529429</v>
      </c>
    </row>
    <row r="222" spans="1:13" x14ac:dyDescent="0.3">
      <c r="A222" s="3">
        <v>3018001</v>
      </c>
      <c r="B222" s="3">
        <v>54</v>
      </c>
      <c r="C222" s="3">
        <v>10.15</v>
      </c>
      <c r="D222" s="3">
        <v>13.050700000000001</v>
      </c>
      <c r="E222" s="3">
        <v>21</v>
      </c>
      <c r="F222" s="3">
        <v>24</v>
      </c>
      <c r="G222" s="3">
        <v>15.09</v>
      </c>
      <c r="H222">
        <f t="shared" si="45"/>
        <v>12.752549901895021</v>
      </c>
      <c r="I222">
        <f t="shared" si="46"/>
        <v>0.29815009810497983</v>
      </c>
      <c r="J222">
        <f t="shared" si="48"/>
        <v>0.29815009810497983</v>
      </c>
      <c r="K222">
        <f>AVERAGE($D$2:$D$403)</f>
        <v>13.910463615920403</v>
      </c>
      <c r="L222">
        <f t="shared" si="47"/>
        <v>0.73919347526052426</v>
      </c>
      <c r="M222">
        <f t="shared" si="49"/>
        <v>8.88934810000091E-2</v>
      </c>
    </row>
    <row r="223" spans="1:13" x14ac:dyDescent="0.3">
      <c r="A223" s="3">
        <v>3018001</v>
      </c>
      <c r="B223" s="3">
        <v>55</v>
      </c>
      <c r="C223" s="3">
        <v>7.7350000000000003</v>
      </c>
      <c r="D223" s="3">
        <v>10.727040000000001</v>
      </c>
      <c r="E223" s="3">
        <v>21</v>
      </c>
      <c r="F223" s="3">
        <v>24</v>
      </c>
      <c r="G223" s="3">
        <v>15.09</v>
      </c>
      <c r="H223">
        <f t="shared" si="45"/>
        <v>9.7183225114441374</v>
      </c>
      <c r="I223">
        <f t="shared" si="46"/>
        <v>1.0087174885558632</v>
      </c>
      <c r="J223">
        <f t="shared" si="48"/>
        <v>1.0087174885558632</v>
      </c>
      <c r="K223">
        <f>AVERAGE($D$2:$D$403)</f>
        <v>13.910463615920403</v>
      </c>
      <c r="L223">
        <f t="shared" si="47"/>
        <v>10.134185918399728</v>
      </c>
      <c r="M223">
        <f t="shared" si="49"/>
        <v>1.0175109717184481</v>
      </c>
    </row>
    <row r="224" spans="1:13" x14ac:dyDescent="0.3">
      <c r="A224" s="3">
        <v>3018001</v>
      </c>
      <c r="B224" s="3">
        <v>59</v>
      </c>
      <c r="C224" s="3">
        <v>8.85</v>
      </c>
      <c r="D224" s="3">
        <v>12.7324</v>
      </c>
      <c r="E224" s="3">
        <v>21</v>
      </c>
      <c r="F224" s="3">
        <v>24</v>
      </c>
      <c r="G224" s="3">
        <v>15.09</v>
      </c>
      <c r="H224">
        <f t="shared" si="45"/>
        <v>11.119218387366594</v>
      </c>
      <c r="I224">
        <f t="shared" si="46"/>
        <v>1.6131816126334062</v>
      </c>
      <c r="J224">
        <f t="shared" si="48"/>
        <v>1.6131816126334062</v>
      </c>
      <c r="K224">
        <f>AVERAGE($D$2:$D$403)</f>
        <v>13.910463615920403</v>
      </c>
      <c r="L224">
        <f t="shared" si="47"/>
        <v>1.3878338831554538</v>
      </c>
      <c r="M224">
        <f t="shared" si="49"/>
        <v>2.602354915338517</v>
      </c>
    </row>
    <row r="225" spans="1:13" x14ac:dyDescent="0.3">
      <c r="A225" s="3">
        <v>3018001</v>
      </c>
      <c r="B225" s="3">
        <v>52</v>
      </c>
      <c r="C225" s="3">
        <v>8</v>
      </c>
      <c r="D225" s="3">
        <v>10.15409</v>
      </c>
      <c r="E225" s="3">
        <v>21</v>
      </c>
      <c r="F225" s="3">
        <v>24</v>
      </c>
      <c r="G225" s="3">
        <v>15.09</v>
      </c>
      <c r="H225">
        <f t="shared" si="45"/>
        <v>10.051270858636469</v>
      </c>
      <c r="I225">
        <f t="shared" si="46"/>
        <v>0.10281914136353087</v>
      </c>
      <c r="J225">
        <f t="shared" si="48"/>
        <v>0.10281914136353087</v>
      </c>
      <c r="K225">
        <f>AVERAGE($D$2:$D$403)</f>
        <v>13.910463615920403</v>
      </c>
      <c r="L225">
        <f t="shared" si="47"/>
        <v>14.110342742382921</v>
      </c>
      <c r="M225">
        <f t="shared" si="49"/>
        <v>1.0571775830733746E-2</v>
      </c>
    </row>
    <row r="226" spans="1:13" x14ac:dyDescent="0.3">
      <c r="A226" s="3">
        <v>3018001</v>
      </c>
      <c r="B226" s="3">
        <v>60</v>
      </c>
      <c r="C226" s="3">
        <v>6.8250000000000002</v>
      </c>
      <c r="D226" s="3">
        <v>8.6580290000000009</v>
      </c>
      <c r="E226" s="3">
        <v>21</v>
      </c>
      <c r="F226" s="3">
        <v>24</v>
      </c>
      <c r="G226" s="3">
        <v>15.09</v>
      </c>
      <c r="H226">
        <f t="shared" si="45"/>
        <v>8.5749904512742372</v>
      </c>
      <c r="I226">
        <f t="shared" si="46"/>
        <v>8.3038548725763661E-2</v>
      </c>
      <c r="J226">
        <f t="shared" si="48"/>
        <v>8.3038548725763661E-2</v>
      </c>
      <c r="K226">
        <f>AVERAGE($D$2:$D$403)</f>
        <v>13.910463615920403</v>
      </c>
      <c r="L226">
        <f t="shared" si="47"/>
        <v>27.5880693945189</v>
      </c>
      <c r="M226">
        <f t="shared" si="49"/>
        <v>6.8954005744810256E-3</v>
      </c>
    </row>
    <row r="227" spans="1:13" x14ac:dyDescent="0.3">
      <c r="A227" s="3">
        <v>3018001</v>
      </c>
      <c r="B227" s="3">
        <v>6</v>
      </c>
      <c r="C227" s="3">
        <v>3</v>
      </c>
      <c r="D227" s="3">
        <v>7.0983099999999997</v>
      </c>
      <c r="E227" s="3">
        <v>21</v>
      </c>
      <c r="F227" s="3">
        <v>24</v>
      </c>
      <c r="G227" s="3">
        <v>15.09</v>
      </c>
      <c r="H227">
        <f t="shared" si="45"/>
        <v>3.7692265719886757</v>
      </c>
      <c r="I227">
        <f t="shared" si="46"/>
        <v>3.329083428011324</v>
      </c>
      <c r="J227">
        <f t="shared" si="48"/>
        <v>3.329083428011324</v>
      </c>
      <c r="K227">
        <f>AVERAGE($D$2:$D$403)</f>
        <v>13.910463615920403</v>
      </c>
      <c r="L227">
        <f t="shared" si="47"/>
        <v>46.405436886897419</v>
      </c>
      <c r="M227">
        <f t="shared" si="49"/>
        <v>11.082796470659629</v>
      </c>
    </row>
    <row r="228" spans="1:13" x14ac:dyDescent="0.3">
      <c r="A228" s="3">
        <v>3018001</v>
      </c>
      <c r="B228" s="3">
        <v>105</v>
      </c>
      <c r="C228" s="3">
        <v>6</v>
      </c>
      <c r="D228" s="3">
        <v>8.4352119999999999</v>
      </c>
      <c r="E228" s="3">
        <v>21</v>
      </c>
      <c r="F228" s="3">
        <v>24</v>
      </c>
      <c r="G228" s="3">
        <v>15.09</v>
      </c>
      <c r="H228">
        <f t="shared" si="45"/>
        <v>7.5384531439773514</v>
      </c>
      <c r="I228">
        <f t="shared" si="46"/>
        <v>0.89675885602264849</v>
      </c>
      <c r="J228">
        <f t="shared" si="48"/>
        <v>0.89675885602264849</v>
      </c>
      <c r="K228">
        <f>AVERAGE($D$2:$D$403)</f>
        <v>13.910463615920403</v>
      </c>
      <c r="L228">
        <f t="shared" si="47"/>
        <v>29.978380257638982</v>
      </c>
      <c r="M228">
        <f t="shared" si="49"/>
        <v>0.80417644585504922</v>
      </c>
    </row>
    <row r="229" spans="1:13" x14ac:dyDescent="0.3">
      <c r="A229" s="3">
        <v>3018001</v>
      </c>
      <c r="B229" s="3">
        <v>63</v>
      </c>
      <c r="C229" s="3">
        <v>17.524999999999999</v>
      </c>
      <c r="D229" s="3">
        <v>23.745920000000002</v>
      </c>
      <c r="E229" s="3">
        <v>21</v>
      </c>
      <c r="F229" s="3">
        <v>24</v>
      </c>
      <c r="G229" s="3">
        <v>15.09</v>
      </c>
      <c r="H229">
        <f t="shared" si="45"/>
        <v>22.018565224700513</v>
      </c>
      <c r="I229">
        <f t="shared" si="46"/>
        <v>1.7273547752994887</v>
      </c>
      <c r="J229">
        <f t="shared" si="48"/>
        <v>1.7273547752994887</v>
      </c>
      <c r="K229">
        <f>AVERAGE($D$2:$D$403)</f>
        <v>13.910463615920403</v>
      </c>
      <c r="L229">
        <f t="shared" si="47"/>
        <v>96.736202283132144</v>
      </c>
      <c r="M229">
        <f t="shared" si="49"/>
        <v>2.9837545197499469</v>
      </c>
    </row>
    <row r="230" spans="1:13" x14ac:dyDescent="0.3">
      <c r="A230" s="3">
        <v>3018001</v>
      </c>
      <c r="B230" s="3">
        <v>58</v>
      </c>
      <c r="C230" s="3">
        <v>14</v>
      </c>
      <c r="D230" s="3">
        <v>19.416899999999998</v>
      </c>
      <c r="E230" s="3">
        <v>21</v>
      </c>
      <c r="F230" s="3">
        <v>24</v>
      </c>
      <c r="G230" s="3">
        <v>15.09</v>
      </c>
      <c r="H230">
        <f t="shared" si="45"/>
        <v>17.589724002613821</v>
      </c>
      <c r="I230">
        <f t="shared" si="46"/>
        <v>1.8271759973861776</v>
      </c>
      <c r="J230">
        <f t="shared" si="48"/>
        <v>1.8271759973861776</v>
      </c>
      <c r="K230">
        <f>AVERAGE($D$2:$D$403)</f>
        <v>13.910463615920403</v>
      </c>
      <c r="L230">
        <f t="shared" si="47"/>
        <v>30.320841651915572</v>
      </c>
      <c r="M230">
        <f t="shared" si="49"/>
        <v>3.3385721254241729</v>
      </c>
    </row>
    <row r="231" spans="1:13" x14ac:dyDescent="0.3">
      <c r="A231" s="3">
        <v>3018001</v>
      </c>
      <c r="B231" s="3">
        <v>74</v>
      </c>
      <c r="C231" s="3">
        <v>7.29</v>
      </c>
      <c r="D231" s="3">
        <v>9.549296</v>
      </c>
      <c r="E231" s="3">
        <v>21</v>
      </c>
      <c r="F231" s="3">
        <v>24</v>
      </c>
      <c r="G231" s="3">
        <v>15.09</v>
      </c>
      <c r="H231">
        <f t="shared" si="45"/>
        <v>9.1592205699324829</v>
      </c>
      <c r="I231">
        <f t="shared" si="46"/>
        <v>0.3900754300675171</v>
      </c>
      <c r="J231">
        <f t="shared" si="48"/>
        <v>0.3900754300675171</v>
      </c>
      <c r="K231">
        <f>AVERAGE($D$2:$D$403)</f>
        <v>13.910463615920403</v>
      </c>
      <c r="L231">
        <f t="shared" si="47"/>
        <v>19.01978297415285</v>
      </c>
      <c r="M231">
        <f t="shared" si="49"/>
        <v>0.15215884114235842</v>
      </c>
    </row>
    <row r="232" spans="1:13" x14ac:dyDescent="0.3">
      <c r="A232" s="3">
        <v>3018001</v>
      </c>
      <c r="B232" s="3">
        <v>72</v>
      </c>
      <c r="C232" s="3">
        <v>7.56</v>
      </c>
      <c r="D232" s="3">
        <v>9.2309870000000007</v>
      </c>
      <c r="E232" s="3">
        <v>21</v>
      </c>
      <c r="F232" s="3">
        <v>24</v>
      </c>
      <c r="G232" s="3">
        <v>15.09</v>
      </c>
      <c r="H232">
        <f t="shared" si="45"/>
        <v>9.4984509614114625</v>
      </c>
      <c r="I232">
        <f t="shared" si="46"/>
        <v>-0.26746396141146178</v>
      </c>
      <c r="J232">
        <f t="shared" si="48"/>
        <v>0.26746396141146178</v>
      </c>
      <c r="K232">
        <f>AVERAGE($D$2:$D$403)</f>
        <v>13.910463615920403</v>
      </c>
      <c r="L232">
        <f t="shared" si="47"/>
        <v>21.897501398945856</v>
      </c>
      <c r="M232">
        <f t="shared" si="49"/>
        <v>7.1536970653911916E-2</v>
      </c>
    </row>
    <row r="233" spans="1:13" x14ac:dyDescent="0.3">
      <c r="A233" s="3">
        <v>3018001</v>
      </c>
      <c r="B233" s="3">
        <v>7</v>
      </c>
      <c r="C233" s="3">
        <v>5.05</v>
      </c>
      <c r="D233" s="3">
        <v>8.0532400000000006</v>
      </c>
      <c r="E233" s="3">
        <v>21</v>
      </c>
      <c r="F233" s="3">
        <v>24</v>
      </c>
      <c r="G233" s="3">
        <v>15.09</v>
      </c>
      <c r="H233">
        <f t="shared" si="45"/>
        <v>6.3448647295142706</v>
      </c>
      <c r="I233">
        <f t="shared" si="46"/>
        <v>1.70837527048573</v>
      </c>
      <c r="J233">
        <f t="shared" si="48"/>
        <v>1.70837527048573</v>
      </c>
      <c r="K233">
        <f>AVERAGE($D$2:$D$403)</f>
        <v>13.910463615920403</v>
      </c>
      <c r="L233">
        <f t="shared" si="47"/>
        <v>34.307068486895673</v>
      </c>
      <c r="M233">
        <f t="shared" si="49"/>
        <v>2.9185460648071913</v>
      </c>
    </row>
    <row r="234" spans="1:13" x14ac:dyDescent="0.3">
      <c r="A234" s="3">
        <v>3018001</v>
      </c>
      <c r="B234" s="3">
        <v>69</v>
      </c>
      <c r="C234" s="3">
        <v>11.324999999999999</v>
      </c>
      <c r="D234" s="3">
        <v>16.456620000000001</v>
      </c>
      <c r="E234" s="3">
        <v>21</v>
      </c>
      <c r="F234" s="3">
        <v>24</v>
      </c>
      <c r="G234" s="3">
        <v>15.09</v>
      </c>
      <c r="H234">
        <f t="shared" si="45"/>
        <v>14.228830309257251</v>
      </c>
      <c r="I234">
        <f t="shared" si="46"/>
        <v>2.2277896907427497</v>
      </c>
      <c r="J234">
        <f t="shared" si="48"/>
        <v>2.2277896907427497</v>
      </c>
      <c r="K234">
        <f>AVERAGE($D$2:$D$403)</f>
        <v>13.910463615920403</v>
      </c>
      <c r="L234">
        <f t="shared" si="47"/>
        <v>6.4829123321892945</v>
      </c>
      <c r="M234">
        <f t="shared" si="49"/>
        <v>4.9630469061796765</v>
      </c>
    </row>
    <row r="235" spans="1:13" x14ac:dyDescent="0.3">
      <c r="A235" s="3">
        <v>3018001</v>
      </c>
      <c r="B235" s="3">
        <v>67</v>
      </c>
      <c r="C235" s="3">
        <v>15.35</v>
      </c>
      <c r="D235" s="3">
        <v>21.963380000000001</v>
      </c>
      <c r="E235" s="3">
        <v>21</v>
      </c>
      <c r="F235" s="3">
        <v>24</v>
      </c>
      <c r="G235" s="3">
        <v>15.09</v>
      </c>
      <c r="H235">
        <f t="shared" si="45"/>
        <v>19.285875960008724</v>
      </c>
      <c r="I235">
        <f t="shared" si="46"/>
        <v>2.6775040399912768</v>
      </c>
      <c r="J235">
        <f t="shared" si="48"/>
        <v>2.6775040399912768</v>
      </c>
      <c r="K235">
        <f>AVERAGE($D$2:$D$403)</f>
        <v>13.910463615920403</v>
      </c>
      <c r="L235">
        <f t="shared" si="47"/>
        <v>64.849462288977634</v>
      </c>
      <c r="M235">
        <f t="shared" si="49"/>
        <v>7.1690278841696093</v>
      </c>
    </row>
    <row r="236" spans="1:13" x14ac:dyDescent="0.3">
      <c r="A236" s="3">
        <v>3018001</v>
      </c>
      <c r="B236" s="3">
        <v>64</v>
      </c>
      <c r="C236" s="3">
        <v>14.45</v>
      </c>
      <c r="D236" s="3">
        <v>20.371829999999999</v>
      </c>
      <c r="E236" s="3">
        <v>21</v>
      </c>
      <c r="F236" s="3">
        <v>24</v>
      </c>
      <c r="G236" s="3">
        <v>15.09</v>
      </c>
      <c r="H236">
        <f t="shared" si="45"/>
        <v>18.155107988412123</v>
      </c>
      <c r="I236">
        <f t="shared" si="46"/>
        <v>2.2167220115878763</v>
      </c>
      <c r="J236">
        <f t="shared" si="48"/>
        <v>2.2167220115878763</v>
      </c>
      <c r="K236">
        <f>AVERAGE($D$2:$D$403)</f>
        <v>13.910463615920403</v>
      </c>
      <c r="L236">
        <f t="shared" si="47"/>
        <v>41.749255549313837</v>
      </c>
      <c r="M236">
        <f t="shared" si="49"/>
        <v>4.9138564766582009</v>
      </c>
    </row>
    <row r="237" spans="1:13" x14ac:dyDescent="0.3">
      <c r="A237" s="3">
        <v>3018001</v>
      </c>
      <c r="B237" s="3">
        <v>98</v>
      </c>
      <c r="C237" s="3">
        <v>1</v>
      </c>
      <c r="D237" s="3">
        <v>0.95492960000000005</v>
      </c>
      <c r="E237" s="3">
        <v>21</v>
      </c>
      <c r="F237" s="3">
        <v>24</v>
      </c>
      <c r="G237" s="3">
        <v>15.09</v>
      </c>
      <c r="H237">
        <f t="shared" si="45"/>
        <v>1.2564088573295586</v>
      </c>
      <c r="I237">
        <f t="shared" si="46"/>
        <v>-0.3014792573295586</v>
      </c>
      <c r="J237">
        <f t="shared" si="48"/>
        <v>0.3014792573295586</v>
      </c>
      <c r="K237">
        <f>AVERAGE($D$2:$D$403)</f>
        <v>13.910463615920403</v>
      </c>
      <c r="L237">
        <f t="shared" si="47"/>
        <v>167.84586163767065</v>
      </c>
      <c r="M237">
        <f t="shared" si="49"/>
        <v>9.0889742599982212E-2</v>
      </c>
    </row>
    <row r="238" spans="1:13" x14ac:dyDescent="0.3">
      <c r="A238" s="3">
        <v>3018001</v>
      </c>
      <c r="B238" s="3">
        <v>61</v>
      </c>
      <c r="C238" s="3">
        <v>13.375</v>
      </c>
      <c r="D238" s="3">
        <v>17.18873</v>
      </c>
      <c r="E238" s="3">
        <v>21</v>
      </c>
      <c r="F238" s="3">
        <v>24</v>
      </c>
      <c r="G238" s="3">
        <v>15.09</v>
      </c>
      <c r="H238">
        <f t="shared" si="45"/>
        <v>16.804468466782847</v>
      </c>
      <c r="I238">
        <f t="shared" si="46"/>
        <v>0.38426153321715262</v>
      </c>
      <c r="J238">
        <f t="shared" si="48"/>
        <v>0.38426153321715262</v>
      </c>
      <c r="K238">
        <f>AVERAGE($D$2:$D$403)</f>
        <v>13.910463615920403</v>
      </c>
      <c r="L238">
        <f t="shared" si="47"/>
        <v>10.747030484986315</v>
      </c>
      <c r="M238">
        <f t="shared" si="49"/>
        <v>0.14765692591039689</v>
      </c>
    </row>
    <row r="239" spans="1:13" x14ac:dyDescent="0.3">
      <c r="A239" s="3">
        <v>3018001</v>
      </c>
      <c r="B239" s="3">
        <v>82</v>
      </c>
      <c r="C239" s="3">
        <v>13.25</v>
      </c>
      <c r="D239" s="3">
        <v>15.119719999999999</v>
      </c>
      <c r="E239" s="3">
        <v>21</v>
      </c>
      <c r="F239" s="3">
        <v>24</v>
      </c>
      <c r="G239" s="3">
        <v>15.09</v>
      </c>
      <c r="H239">
        <f t="shared" si="45"/>
        <v>16.647417359616654</v>
      </c>
      <c r="I239">
        <f t="shared" si="46"/>
        <v>-1.5276973596166545</v>
      </c>
      <c r="J239">
        <f t="shared" si="48"/>
        <v>1.5276973596166545</v>
      </c>
      <c r="K239">
        <f>AVERAGE($D$2:$D$403)</f>
        <v>13.910463615920403</v>
      </c>
      <c r="L239">
        <f t="shared" si="47"/>
        <v>1.4623010024372605</v>
      </c>
      <c r="M239">
        <f t="shared" si="49"/>
        <v>2.3338592225796977</v>
      </c>
    </row>
    <row r="240" spans="1:13" x14ac:dyDescent="0.3">
      <c r="A240" s="3">
        <v>3018001</v>
      </c>
      <c r="B240" s="3">
        <v>75</v>
      </c>
      <c r="C240" s="3">
        <v>8.5500000000000007</v>
      </c>
      <c r="D240" s="3">
        <v>9.8676060000000003</v>
      </c>
      <c r="E240" s="3">
        <v>21</v>
      </c>
      <c r="F240" s="3">
        <v>24</v>
      </c>
      <c r="G240" s="3">
        <v>15.09</v>
      </c>
      <c r="H240">
        <f t="shared" si="45"/>
        <v>10.742295730167728</v>
      </c>
      <c r="I240">
        <f t="shared" si="46"/>
        <v>-0.87468973016772722</v>
      </c>
      <c r="J240">
        <f t="shared" si="48"/>
        <v>0.87468973016772722</v>
      </c>
      <c r="K240">
        <f>AVERAGE($D$2:$D$403)</f>
        <v>13.910463615920403</v>
      </c>
      <c r="L240">
        <f t="shared" si="47"/>
        <v>16.3446977026056</v>
      </c>
      <c r="M240">
        <f t="shared" si="49"/>
        <v>0.76508212406089149</v>
      </c>
    </row>
    <row r="241" spans="1:13" x14ac:dyDescent="0.3">
      <c r="A241" s="3">
        <v>3018001</v>
      </c>
      <c r="B241" s="3">
        <v>89</v>
      </c>
      <c r="C241" s="3">
        <v>9.5749999999999993</v>
      </c>
      <c r="D241" s="3">
        <v>11.459160000000001</v>
      </c>
      <c r="E241" s="3">
        <v>21</v>
      </c>
      <c r="F241" s="3">
        <v>24</v>
      </c>
      <c r="G241" s="3">
        <v>15.09</v>
      </c>
      <c r="H241">
        <f t="shared" si="45"/>
        <v>12.030114808930524</v>
      </c>
      <c r="I241">
        <f t="shared" si="46"/>
        <v>-0.57095480893052297</v>
      </c>
      <c r="J241">
        <f t="shared" si="48"/>
        <v>0.57095480893052297</v>
      </c>
      <c r="K241">
        <f>AVERAGE($D$2:$D$403)</f>
        <v>13.910463615920403</v>
      </c>
      <c r="L241">
        <f t="shared" si="47"/>
        <v>6.0088894174244381</v>
      </c>
      <c r="M241">
        <f t="shared" si="49"/>
        <v>0.32598939384088998</v>
      </c>
    </row>
    <row r="242" spans="1:13" x14ac:dyDescent="0.3">
      <c r="A242" s="3">
        <v>3018001</v>
      </c>
      <c r="B242" s="3">
        <v>78</v>
      </c>
      <c r="C242" s="3">
        <v>7.85</v>
      </c>
      <c r="D242" s="3">
        <v>10.50423</v>
      </c>
      <c r="E242" s="3">
        <v>21</v>
      </c>
      <c r="F242" s="3">
        <v>24</v>
      </c>
      <c r="G242" s="3">
        <v>15.09</v>
      </c>
      <c r="H242">
        <f t="shared" si="45"/>
        <v>9.8628095300370351</v>
      </c>
      <c r="I242">
        <f t="shared" si="46"/>
        <v>0.64142046996296465</v>
      </c>
      <c r="J242">
        <f t="shared" si="48"/>
        <v>0.64142046996296465</v>
      </c>
      <c r="K242">
        <f>AVERAGE($D$2:$D$403)</f>
        <v>13.910463615920403</v>
      </c>
      <c r="L242">
        <f t="shared" si="47"/>
        <v>11.602427446226184</v>
      </c>
      <c r="M242">
        <f t="shared" si="49"/>
        <v>0.41142021928751044</v>
      </c>
    </row>
    <row r="243" spans="1:13" x14ac:dyDescent="0.3">
      <c r="A243" s="3">
        <v>3018001</v>
      </c>
      <c r="B243" s="3">
        <v>79</v>
      </c>
      <c r="C243" s="3">
        <v>4.7750000000000004</v>
      </c>
      <c r="D243" s="3">
        <v>6.0478880000000004</v>
      </c>
      <c r="E243" s="3">
        <v>21</v>
      </c>
      <c r="F243" s="3">
        <v>24</v>
      </c>
      <c r="G243" s="3">
        <v>15.09</v>
      </c>
      <c r="H243">
        <f t="shared" si="45"/>
        <v>5.9993522937486432</v>
      </c>
      <c r="I243">
        <f t="shared" si="46"/>
        <v>4.8535706251357169E-2</v>
      </c>
      <c r="J243">
        <f t="shared" si="48"/>
        <v>4.8535706251357169E-2</v>
      </c>
      <c r="K243">
        <f>AVERAGE($D$2:$D$403)</f>
        <v>13.910463615920403</v>
      </c>
      <c r="L243">
        <f t="shared" si="47"/>
        <v>61.820095316066094</v>
      </c>
      <c r="M243">
        <f t="shared" si="49"/>
        <v>2.3557147813180312E-3</v>
      </c>
    </row>
    <row r="244" spans="1:13" x14ac:dyDescent="0.3">
      <c r="A244" s="3">
        <v>3018001</v>
      </c>
      <c r="B244" s="3">
        <v>8</v>
      </c>
      <c r="C244" s="3">
        <v>9.15</v>
      </c>
      <c r="D244" s="3">
        <v>10.82254</v>
      </c>
      <c r="E244" s="3">
        <v>21</v>
      </c>
      <c r="F244" s="3">
        <v>24</v>
      </c>
      <c r="G244" s="3">
        <v>15.09</v>
      </c>
      <c r="H244">
        <f t="shared" si="45"/>
        <v>11.496141044565462</v>
      </c>
      <c r="I244">
        <f t="shared" si="46"/>
        <v>-0.6736010445654621</v>
      </c>
      <c r="J244">
        <f t="shared" si="48"/>
        <v>0.6736010445654621</v>
      </c>
      <c r="K244">
        <f>AVERAGE($D$2:$D$403)</f>
        <v>13.910463615920403</v>
      </c>
      <c r="L244">
        <f t="shared" si="47"/>
        <v>9.5352722577589351</v>
      </c>
      <c r="M244">
        <f t="shared" si="49"/>
        <v>0.45373836723968164</v>
      </c>
    </row>
    <row r="245" spans="1:13" x14ac:dyDescent="0.3">
      <c r="A245" s="3">
        <v>3018001</v>
      </c>
      <c r="B245" s="3">
        <v>81</v>
      </c>
      <c r="C245" s="3">
        <v>11.65</v>
      </c>
      <c r="D245" s="3">
        <v>14.00564</v>
      </c>
      <c r="E245" s="3">
        <v>21</v>
      </c>
      <c r="F245" s="3">
        <v>24</v>
      </c>
      <c r="G245" s="3">
        <v>15.09</v>
      </c>
      <c r="H245">
        <f t="shared" si="45"/>
        <v>14.637163187889358</v>
      </c>
      <c r="I245">
        <f t="shared" si="46"/>
        <v>-0.63152318788935879</v>
      </c>
      <c r="J245">
        <f t="shared" si="48"/>
        <v>0.63152318788935879</v>
      </c>
      <c r="K245">
        <f>AVERAGE($D$2:$D$403)</f>
        <v>13.910463615920403</v>
      </c>
      <c r="L245">
        <f t="shared" si="47"/>
        <v>9.0585440864669551E-3</v>
      </c>
      <c r="M245">
        <f t="shared" si="49"/>
        <v>0.39882153684193838</v>
      </c>
    </row>
    <row r="246" spans="1:13" x14ac:dyDescent="0.3">
      <c r="A246" s="3">
        <v>3018001</v>
      </c>
      <c r="B246" s="3">
        <v>90</v>
      </c>
      <c r="C246" s="3">
        <v>2.9</v>
      </c>
      <c r="D246" s="3">
        <v>2.4191549999999999</v>
      </c>
      <c r="E246" s="3">
        <v>21</v>
      </c>
      <c r="F246" s="3">
        <v>24</v>
      </c>
      <c r="G246" s="3">
        <v>15.09</v>
      </c>
      <c r="H246">
        <f t="shared" si="45"/>
        <v>3.6435856862557201</v>
      </c>
      <c r="I246">
        <f t="shared" si="46"/>
        <v>-1.2244306862557202</v>
      </c>
      <c r="J246">
        <f t="shared" si="48"/>
        <v>1.2244306862557202</v>
      </c>
      <c r="K246">
        <f>AVERAGE($D$2:$D$403)</f>
        <v>13.910463615920403</v>
      </c>
      <c r="L246">
        <f t="shared" si="47"/>
        <v>132.05017370632649</v>
      </c>
      <c r="M246">
        <f t="shared" si="49"/>
        <v>1.4992305054446537</v>
      </c>
    </row>
    <row r="247" spans="1:13" x14ac:dyDescent="0.3">
      <c r="A247" s="3">
        <v>3018001</v>
      </c>
      <c r="B247" s="3">
        <v>83</v>
      </c>
      <c r="C247" s="3">
        <v>10.775</v>
      </c>
      <c r="D247" s="3">
        <v>13.528169999999999</v>
      </c>
      <c r="E247" s="3">
        <v>21</v>
      </c>
      <c r="F247" s="3">
        <v>24</v>
      </c>
      <c r="G247" s="3">
        <v>15.09</v>
      </c>
      <c r="H247">
        <f t="shared" si="45"/>
        <v>13.537805437725995</v>
      </c>
      <c r="I247">
        <f t="shared" si="46"/>
        <v>-9.6354377259952884E-3</v>
      </c>
      <c r="J247">
        <f t="shared" si="48"/>
        <v>9.6354377259952884E-3</v>
      </c>
      <c r="K247">
        <f>AVERAGE($D$2:$D$403)</f>
        <v>13.910463615920403</v>
      </c>
      <c r="L247">
        <f t="shared" si="47"/>
        <v>0.14614840877349686</v>
      </c>
      <c r="M247">
        <f t="shared" si="49"/>
        <v>9.2841660171533259E-5</v>
      </c>
    </row>
    <row r="248" spans="1:13" x14ac:dyDescent="0.3">
      <c r="A248" s="3">
        <v>3018001</v>
      </c>
      <c r="B248" s="3">
        <v>84</v>
      </c>
      <c r="C248" s="3">
        <v>4.375</v>
      </c>
      <c r="D248" s="3">
        <v>6.5253519999999998</v>
      </c>
      <c r="E248" s="3">
        <v>21</v>
      </c>
      <c r="F248" s="3">
        <v>24</v>
      </c>
      <c r="G248" s="3">
        <v>15.09</v>
      </c>
      <c r="H248">
        <f t="shared" si="45"/>
        <v>5.4967887508168189</v>
      </c>
      <c r="I248">
        <f t="shared" si="46"/>
        <v>1.0285632491831809</v>
      </c>
      <c r="J248">
        <f t="shared" si="48"/>
        <v>1.0285632491831809</v>
      </c>
      <c r="K248">
        <f>AVERAGE($D$2:$D$403)</f>
        <v>13.910463615920403</v>
      </c>
      <c r="L248">
        <f t="shared" si="47"/>
        <v>54.539873579602464</v>
      </c>
      <c r="M248">
        <f t="shared" si="49"/>
        <v>1.0579423575702622</v>
      </c>
    </row>
    <row r="249" spans="1:13" x14ac:dyDescent="0.3">
      <c r="A249" s="3">
        <v>3018001</v>
      </c>
      <c r="B249" s="3">
        <v>85</v>
      </c>
      <c r="C249" s="3">
        <v>3.85</v>
      </c>
      <c r="D249" s="3">
        <v>5.1566200000000002</v>
      </c>
      <c r="E249" s="3">
        <v>21</v>
      </c>
      <c r="F249" s="3">
        <v>24</v>
      </c>
      <c r="G249" s="3">
        <v>15.09</v>
      </c>
      <c r="H249">
        <f t="shared" si="45"/>
        <v>4.8371741007188005</v>
      </c>
      <c r="I249">
        <f t="shared" si="46"/>
        <v>0.31944589928119971</v>
      </c>
      <c r="J249">
        <f t="shared" si="48"/>
        <v>0.31944589928119971</v>
      </c>
      <c r="K249">
        <f>AVERAGE($D$2:$D$403)</f>
        <v>13.910463615920403</v>
      </c>
      <c r="L249">
        <f t="shared" si="47"/>
        <v>76.629778051990385</v>
      </c>
      <c r="M249">
        <f t="shared" si="49"/>
        <v>0.10204568256757439</v>
      </c>
    </row>
    <row r="250" spans="1:13" x14ac:dyDescent="0.3">
      <c r="A250" s="3">
        <v>3018001</v>
      </c>
      <c r="B250" s="3">
        <v>5</v>
      </c>
      <c r="C250" s="3">
        <v>5.0750000000000002</v>
      </c>
      <c r="D250" s="3">
        <v>6.3661979999999998</v>
      </c>
      <c r="E250" s="3">
        <v>21</v>
      </c>
      <c r="F250" s="3">
        <v>24</v>
      </c>
      <c r="G250" s="3">
        <v>15.09</v>
      </c>
      <c r="H250">
        <f t="shared" si="45"/>
        <v>6.3762749509475105</v>
      </c>
      <c r="I250">
        <f t="shared" si="46"/>
        <v>-1.007695094751071E-2</v>
      </c>
      <c r="J250">
        <f t="shared" si="48"/>
        <v>1.007695094751071E-2</v>
      </c>
      <c r="K250">
        <f>AVERAGE($D$2:$D$403)</f>
        <v>13.910463615920403</v>
      </c>
      <c r="L250">
        <f t="shared" si="47"/>
        <v>56.915943683558858</v>
      </c>
      <c r="M250">
        <f t="shared" si="49"/>
        <v>1.01544940398537E-4</v>
      </c>
    </row>
    <row r="251" spans="1:13" x14ac:dyDescent="0.3">
      <c r="A251" s="3">
        <v>3018001</v>
      </c>
      <c r="B251" s="3">
        <v>80</v>
      </c>
      <c r="C251" s="3">
        <v>9.15</v>
      </c>
      <c r="D251" s="3">
        <v>10.34507</v>
      </c>
      <c r="E251" s="3">
        <v>21</v>
      </c>
      <c r="F251" s="3">
        <v>24</v>
      </c>
      <c r="G251" s="3">
        <v>15.09</v>
      </c>
      <c r="H251">
        <f t="shared" si="45"/>
        <v>11.496141044565462</v>
      </c>
      <c r="I251">
        <f t="shared" si="46"/>
        <v>-1.1510710445654624</v>
      </c>
      <c r="J251">
        <f t="shared" si="48"/>
        <v>1.1510710445654624</v>
      </c>
      <c r="K251">
        <f>AVERAGE($D$2:$D$403)</f>
        <v>13.910463615920403</v>
      </c>
      <c r="L251">
        <f t="shared" si="47"/>
        <v>12.712031636445966</v>
      </c>
      <c r="M251">
        <f t="shared" si="49"/>
        <v>1.3249645496370246</v>
      </c>
    </row>
    <row r="252" spans="1:13" x14ac:dyDescent="0.3">
      <c r="A252" s="3">
        <v>3018001</v>
      </c>
      <c r="B252" s="3">
        <v>97</v>
      </c>
      <c r="C252" s="3">
        <v>4.45</v>
      </c>
      <c r="D252" s="3">
        <v>8.5943670000000001</v>
      </c>
      <c r="E252" s="3">
        <v>21</v>
      </c>
      <c r="F252" s="3">
        <v>24</v>
      </c>
      <c r="G252" s="3">
        <v>15.09</v>
      </c>
      <c r="H252">
        <f t="shared" si="45"/>
        <v>5.591019415116536</v>
      </c>
      <c r="I252">
        <f t="shared" si="46"/>
        <v>3.0033475848834641</v>
      </c>
      <c r="J252">
        <f t="shared" si="48"/>
        <v>3.0033475848834641</v>
      </c>
      <c r="K252">
        <f>AVERAGE($D$2:$D$403)</f>
        <v>13.910463615920403</v>
      </c>
      <c r="L252">
        <f t="shared" si="47"/>
        <v>28.260883229800356</v>
      </c>
      <c r="M252">
        <f t="shared" si="49"/>
        <v>9.0200967156253373</v>
      </c>
    </row>
    <row r="253" spans="1:13" x14ac:dyDescent="0.3">
      <c r="A253" s="3">
        <v>3018001</v>
      </c>
      <c r="B253" s="3">
        <v>87</v>
      </c>
      <c r="C253" s="3">
        <v>10.050000000000001</v>
      </c>
      <c r="D253" s="3">
        <v>11.618309999999999</v>
      </c>
      <c r="E253" s="3">
        <v>21</v>
      </c>
      <c r="F253" s="3">
        <v>24</v>
      </c>
      <c r="G253" s="3">
        <v>15.09</v>
      </c>
      <c r="H253">
        <f t="shared" si="45"/>
        <v>12.626909016162065</v>
      </c>
      <c r="I253">
        <f t="shared" si="46"/>
        <v>-1.0085990161620657</v>
      </c>
      <c r="J253">
        <f t="shared" si="48"/>
        <v>1.0085990161620657</v>
      </c>
      <c r="K253">
        <f>AVERAGE($D$2:$D$403)</f>
        <v>13.910463615920403</v>
      </c>
      <c r="L253">
        <f t="shared" si="47"/>
        <v>5.2539681989769802</v>
      </c>
      <c r="M253">
        <f t="shared" si="49"/>
        <v>1.0172719754030868</v>
      </c>
    </row>
    <row r="254" spans="1:13" x14ac:dyDescent="0.3">
      <c r="A254" s="3">
        <v>3018001</v>
      </c>
      <c r="B254" s="3">
        <v>94</v>
      </c>
      <c r="C254" s="3">
        <v>7.8</v>
      </c>
      <c r="D254" s="3">
        <v>10.24958</v>
      </c>
      <c r="E254" s="3">
        <v>21</v>
      </c>
      <c r="F254" s="3">
        <v>24</v>
      </c>
      <c r="G254" s="3">
        <v>15.09</v>
      </c>
      <c r="H254">
        <f t="shared" si="45"/>
        <v>9.7999890871705571</v>
      </c>
      <c r="I254">
        <f t="shared" si="46"/>
        <v>0.44959091282944286</v>
      </c>
      <c r="J254">
        <f t="shared" si="48"/>
        <v>0.44959091282944286</v>
      </c>
      <c r="K254">
        <f>AVERAGE($D$2:$D$403)</f>
        <v>13.910463615920403</v>
      </c>
      <c r="L254">
        <f t="shared" si="47"/>
        <v>13.402068849314443</v>
      </c>
      <c r="M254">
        <f t="shared" si="49"/>
        <v>0.20213198889881168</v>
      </c>
    </row>
    <row r="255" spans="1:13" x14ac:dyDescent="0.3">
      <c r="A255" s="3">
        <v>3018001</v>
      </c>
      <c r="B255" s="3">
        <v>93</v>
      </c>
      <c r="C255" s="3">
        <v>12.1</v>
      </c>
      <c r="D255" s="3">
        <v>14.865069999999999</v>
      </c>
      <c r="E255" s="3">
        <v>21</v>
      </c>
      <c r="F255" s="3">
        <v>24</v>
      </c>
      <c r="G255" s="3">
        <v>15.09</v>
      </c>
      <c r="H255">
        <f t="shared" si="45"/>
        <v>15.202547173687659</v>
      </c>
      <c r="I255">
        <f t="shared" si="46"/>
        <v>-0.33747717368765962</v>
      </c>
      <c r="J255">
        <f t="shared" si="48"/>
        <v>0.33747717368765962</v>
      </c>
      <c r="K255">
        <f>AVERAGE($D$2:$D$403)</f>
        <v>13.910463615920403</v>
      </c>
      <c r="L255">
        <f t="shared" si="47"/>
        <v>0.91127334852552233</v>
      </c>
      <c r="M255">
        <f t="shared" si="49"/>
        <v>0.11389084276021078</v>
      </c>
    </row>
    <row r="256" spans="1:13" x14ac:dyDescent="0.3">
      <c r="A256" s="3">
        <v>3018001</v>
      </c>
      <c r="B256" s="3">
        <v>92</v>
      </c>
      <c r="C256" s="3">
        <v>9.15</v>
      </c>
      <c r="D256" s="3">
        <v>10.50423</v>
      </c>
      <c r="E256" s="3">
        <v>21</v>
      </c>
      <c r="F256" s="3">
        <v>24</v>
      </c>
      <c r="G256" s="3">
        <v>15.09</v>
      </c>
      <c r="H256">
        <f t="shared" si="45"/>
        <v>11.496141044565462</v>
      </c>
      <c r="I256">
        <f t="shared" si="46"/>
        <v>-0.99191104456546242</v>
      </c>
      <c r="J256">
        <f t="shared" si="48"/>
        <v>0.99191104456546242</v>
      </c>
      <c r="K256">
        <f>AVERAGE($D$2:$D$403)</f>
        <v>13.910463615920403</v>
      </c>
      <c r="L256">
        <f t="shared" si="47"/>
        <v>11.602427446226184</v>
      </c>
      <c r="M256">
        <f t="shared" si="49"/>
        <v>0.98388752033094673</v>
      </c>
    </row>
    <row r="257" spans="1:13" x14ac:dyDescent="0.3">
      <c r="A257" s="3">
        <v>3018001</v>
      </c>
      <c r="B257" s="3">
        <v>91</v>
      </c>
      <c r="C257" s="3">
        <v>9.6999999999999993</v>
      </c>
      <c r="D257" s="3">
        <v>11.777469999999999</v>
      </c>
      <c r="E257" s="3">
        <v>21</v>
      </c>
      <c r="F257" s="3">
        <v>24</v>
      </c>
      <c r="G257" s="3">
        <v>15.09</v>
      </c>
      <c r="H257">
        <f t="shared" si="45"/>
        <v>12.187165916096719</v>
      </c>
      <c r="I257">
        <f t="shared" si="46"/>
        <v>-0.40969591609671951</v>
      </c>
      <c r="J257">
        <f t="shared" si="48"/>
        <v>0.40969591609671951</v>
      </c>
      <c r="K257">
        <f>AVERAGE($D$2:$D$403)</f>
        <v>13.910463615920403</v>
      </c>
      <c r="L257">
        <f t="shared" si="47"/>
        <v>4.5496617655571976</v>
      </c>
      <c r="M257">
        <f t="shared" si="49"/>
        <v>0.16785074366633024</v>
      </c>
    </row>
    <row r="258" spans="1:13" x14ac:dyDescent="0.3">
      <c r="A258" s="3">
        <v>3018001</v>
      </c>
      <c r="B258" s="3">
        <v>86</v>
      </c>
      <c r="C258" s="3">
        <v>10.3</v>
      </c>
      <c r="D258" s="3">
        <v>11.872960000000001</v>
      </c>
      <c r="E258" s="3">
        <v>21</v>
      </c>
      <c r="F258" s="3">
        <v>24</v>
      </c>
      <c r="G258" s="3">
        <v>15.09</v>
      </c>
      <c r="H258">
        <f t="shared" si="45"/>
        <v>12.941011230494455</v>
      </c>
      <c r="I258">
        <f t="shared" si="46"/>
        <v>-1.0680512304944543</v>
      </c>
      <c r="J258">
        <f t="shared" si="48"/>
        <v>1.0680512304944543</v>
      </c>
      <c r="K258">
        <f>AVERAGE($D$2:$D$403)</f>
        <v>13.910463615920403</v>
      </c>
      <c r="L258">
        <f t="shared" si="47"/>
        <v>4.1514209848887127</v>
      </c>
      <c r="M258">
        <f t="shared" si="49"/>
        <v>1.140733430960718</v>
      </c>
    </row>
    <row r="259" spans="1:13" x14ac:dyDescent="0.3">
      <c r="A259" s="3">
        <v>3018001</v>
      </c>
      <c r="B259" s="3">
        <v>9</v>
      </c>
      <c r="C259" s="3">
        <v>9.3000000000000007</v>
      </c>
      <c r="D259" s="3">
        <v>12.032109999999999</v>
      </c>
      <c r="E259" s="3">
        <v>21</v>
      </c>
      <c r="F259" s="3">
        <v>24</v>
      </c>
      <c r="G259" s="3">
        <v>15.09</v>
      </c>
      <c r="H259">
        <f t="shared" ref="H259:H271" si="50">C259*EXP(-(-26.4679+3.1124*G259)*(1/(F259^(-2.39298+0.20296*G259))-1/(E259^(-2.39298+0.20296*G259))))</f>
        <v>11.684602373164896</v>
      </c>
      <c r="I259">
        <f t="shared" ref="I259:I271" si="51">D259-H259</f>
        <v>0.34750762683510317</v>
      </c>
      <c r="J259">
        <f t="shared" si="48"/>
        <v>0.34750762683510317</v>
      </c>
      <c r="K259">
        <f>AVERAGE($D$2:$D$403)</f>
        <v>13.910463615920403</v>
      </c>
      <c r="L259">
        <f t="shared" ref="L259:L271" si="52">(D259-K259)^2</f>
        <v>3.5282123064412541</v>
      </c>
      <c r="M259">
        <f t="shared" si="49"/>
        <v>0.12076155070856531</v>
      </c>
    </row>
    <row r="260" spans="1:13" x14ac:dyDescent="0.3">
      <c r="A260" s="3">
        <v>3018001</v>
      </c>
      <c r="B260" s="3">
        <v>77</v>
      </c>
      <c r="C260" s="3">
        <v>8.85</v>
      </c>
      <c r="D260" s="3">
        <v>10.34507</v>
      </c>
      <c r="E260" s="3">
        <v>21</v>
      </c>
      <c r="F260" s="3">
        <v>24</v>
      </c>
      <c r="G260" s="3">
        <v>15.09</v>
      </c>
      <c r="H260">
        <f t="shared" si="50"/>
        <v>11.119218387366594</v>
      </c>
      <c r="I260">
        <f t="shared" si="51"/>
        <v>-0.77414838736659419</v>
      </c>
      <c r="J260">
        <f t="shared" ref="J260:J271" si="53">ABS(I260)</f>
        <v>0.77414838736659419</v>
      </c>
      <c r="K260">
        <f>AVERAGE($D$2:$D$403)</f>
        <v>13.910463615920403</v>
      </c>
      <c r="L260">
        <f t="shared" si="52"/>
        <v>12.712031636445966</v>
      </c>
      <c r="M260">
        <f t="shared" ref="M260:M271" si="54">I260^2</f>
        <v>0.59930572566229834</v>
      </c>
    </row>
    <row r="261" spans="1:13" x14ac:dyDescent="0.3">
      <c r="A261" s="3">
        <v>3019001</v>
      </c>
      <c r="B261" s="3">
        <v>4</v>
      </c>
      <c r="C261" s="3">
        <v>6.85</v>
      </c>
      <c r="D261" s="3">
        <v>9.549296</v>
      </c>
      <c r="E261" s="3">
        <v>21</v>
      </c>
      <c r="F261" s="3">
        <v>24</v>
      </c>
      <c r="G261" s="3">
        <v>12.07</v>
      </c>
      <c r="H261">
        <f t="shared" si="50"/>
        <v>7.3502799299724861</v>
      </c>
      <c r="I261">
        <f t="shared" si="51"/>
        <v>2.1990160700275139</v>
      </c>
      <c r="J261">
        <f t="shared" si="53"/>
        <v>2.1990160700275139</v>
      </c>
      <c r="K261">
        <f>AVERAGE($D$2:$D$403)</f>
        <v>13.910463615920403</v>
      </c>
      <c r="L261">
        <f t="shared" si="52"/>
        <v>19.01978297415285</v>
      </c>
      <c r="M261">
        <f t="shared" si="54"/>
        <v>4.8356716762392518</v>
      </c>
    </row>
    <row r="262" spans="1:13" x14ac:dyDescent="0.3">
      <c r="A262" s="3">
        <v>3019001</v>
      </c>
      <c r="B262" s="3">
        <v>23</v>
      </c>
      <c r="C262" s="3">
        <v>1.5</v>
      </c>
      <c r="D262" s="3">
        <v>4.2971839999999997</v>
      </c>
      <c r="E262" s="3">
        <v>21</v>
      </c>
      <c r="F262" s="3">
        <v>24</v>
      </c>
      <c r="G262" s="3">
        <v>12.07</v>
      </c>
      <c r="H262">
        <f t="shared" si="50"/>
        <v>1.6095503496290116</v>
      </c>
      <c r="I262">
        <f t="shared" si="51"/>
        <v>2.6876336503709881</v>
      </c>
      <c r="J262">
        <f t="shared" si="53"/>
        <v>2.6876336503709881</v>
      </c>
      <c r="K262">
        <f>AVERAGE($D$2:$D$403)</f>
        <v>13.910463615920403</v>
      </c>
      <c r="L262">
        <f t="shared" si="52"/>
        <v>92.415144973870738</v>
      </c>
      <c r="M262">
        <f t="shared" si="54"/>
        <v>7.223374638606483</v>
      </c>
    </row>
    <row r="263" spans="1:13" x14ac:dyDescent="0.3">
      <c r="A263" s="3">
        <v>3019001</v>
      </c>
      <c r="B263" s="3">
        <v>15</v>
      </c>
      <c r="C263" s="3">
        <v>1</v>
      </c>
      <c r="D263" s="3">
        <v>4.774648</v>
      </c>
      <c r="E263" s="3">
        <v>21</v>
      </c>
      <c r="F263" s="3">
        <v>24</v>
      </c>
      <c r="G263" s="3">
        <v>12.07</v>
      </c>
      <c r="H263">
        <f t="shared" si="50"/>
        <v>1.0730335664193411</v>
      </c>
      <c r="I263">
        <f t="shared" si="51"/>
        <v>3.7016144335806587</v>
      </c>
      <c r="J263">
        <f t="shared" si="53"/>
        <v>3.7016144335806587</v>
      </c>
      <c r="K263">
        <f>AVERAGE($D$2:$D$403)</f>
        <v>13.910463615920403</v>
      </c>
      <c r="L263">
        <f t="shared" si="52"/>
        <v>83.463126968095096</v>
      </c>
      <c r="M263">
        <f t="shared" si="54"/>
        <v>13.70194941489266</v>
      </c>
    </row>
    <row r="264" spans="1:13" x14ac:dyDescent="0.3">
      <c r="A264" s="3">
        <v>3019001</v>
      </c>
      <c r="B264" s="3">
        <v>12</v>
      </c>
      <c r="C264" s="3">
        <v>0.5</v>
      </c>
      <c r="D264" s="3">
        <v>2.864789</v>
      </c>
      <c r="E264" s="3">
        <v>21</v>
      </c>
      <c r="F264" s="3">
        <v>24</v>
      </c>
      <c r="G264" s="3">
        <v>12.07</v>
      </c>
      <c r="H264">
        <f t="shared" si="50"/>
        <v>0.53651678320967056</v>
      </c>
      <c r="I264">
        <f t="shared" si="51"/>
        <v>2.3282722167903294</v>
      </c>
      <c r="J264">
        <f t="shared" si="53"/>
        <v>2.3282722167903294</v>
      </c>
      <c r="K264">
        <f>AVERAGE($D$2:$D$403)</f>
        <v>13.910463615920403</v>
      </c>
      <c r="L264">
        <f t="shared" si="52"/>
        <v>122.00692772078834</v>
      </c>
      <c r="M264">
        <f t="shared" si="54"/>
        <v>5.4208515154777546</v>
      </c>
    </row>
    <row r="265" spans="1:13" x14ac:dyDescent="0.3">
      <c r="A265" s="3">
        <v>3019001</v>
      </c>
      <c r="B265" s="3">
        <v>25</v>
      </c>
      <c r="C265" s="3">
        <v>4.95</v>
      </c>
      <c r="D265" s="3">
        <v>7.0028180000000004</v>
      </c>
      <c r="E265" s="3">
        <v>21</v>
      </c>
      <c r="F265" s="3">
        <v>24</v>
      </c>
      <c r="G265" s="3">
        <v>12.07</v>
      </c>
      <c r="H265">
        <f t="shared" si="50"/>
        <v>5.3115161537757389</v>
      </c>
      <c r="I265">
        <f t="shared" si="51"/>
        <v>1.6913018462242615</v>
      </c>
      <c r="J265">
        <f t="shared" si="53"/>
        <v>1.6913018462242615</v>
      </c>
      <c r="K265">
        <f>AVERAGE($D$2:$D$403)</f>
        <v>13.910463615920403</v>
      </c>
      <c r="L265">
        <f t="shared" si="52"/>
        <v>47.715567955144351</v>
      </c>
      <c r="M265">
        <f t="shared" si="54"/>
        <v>2.8605019350415954</v>
      </c>
    </row>
    <row r="266" spans="1:13" x14ac:dyDescent="0.3">
      <c r="A266" s="3">
        <v>3019001</v>
      </c>
      <c r="B266" s="3">
        <v>24</v>
      </c>
      <c r="C266" s="3">
        <v>0.5</v>
      </c>
      <c r="D266" s="3">
        <v>4.1380290000000004</v>
      </c>
      <c r="E266" s="3">
        <v>21</v>
      </c>
      <c r="F266" s="3">
        <v>24</v>
      </c>
      <c r="G266" s="3">
        <v>12.07</v>
      </c>
      <c r="H266">
        <f t="shared" si="50"/>
        <v>0.53651678320967056</v>
      </c>
      <c r="I266">
        <f t="shared" si="51"/>
        <v>3.6015122167903297</v>
      </c>
      <c r="J266">
        <f t="shared" si="53"/>
        <v>3.6015122167903297</v>
      </c>
      <c r="K266">
        <f>AVERAGE($D$2:$D$403)</f>
        <v>13.910463615920403</v>
      </c>
      <c r="L266">
        <f t="shared" si="52"/>
        <v>95.500478322439363</v>
      </c>
      <c r="M266">
        <f t="shared" si="54"/>
        <v>12.970890247689995</v>
      </c>
    </row>
    <row r="267" spans="1:13" x14ac:dyDescent="0.3">
      <c r="A267" s="3">
        <v>3019001</v>
      </c>
      <c r="B267" s="3">
        <v>27</v>
      </c>
      <c r="C267" s="3">
        <v>9.6999999999999993</v>
      </c>
      <c r="D267" s="3">
        <v>11.777469999999999</v>
      </c>
      <c r="E267" s="3">
        <v>21</v>
      </c>
      <c r="F267" s="3">
        <v>24</v>
      </c>
      <c r="G267" s="3">
        <v>12.07</v>
      </c>
      <c r="H267">
        <f t="shared" si="50"/>
        <v>10.408425594267609</v>
      </c>
      <c r="I267">
        <f t="shared" si="51"/>
        <v>1.3690444057323905</v>
      </c>
      <c r="J267">
        <f t="shared" si="53"/>
        <v>1.3690444057323905</v>
      </c>
      <c r="K267">
        <f>AVERAGE($D$2:$D$403)</f>
        <v>13.910463615920403</v>
      </c>
      <c r="L267">
        <f t="shared" si="52"/>
        <v>4.5496617655571976</v>
      </c>
      <c r="M267">
        <f t="shared" si="54"/>
        <v>1.8742825848671543</v>
      </c>
    </row>
    <row r="268" spans="1:13" x14ac:dyDescent="0.3">
      <c r="A268" s="3">
        <v>3019001</v>
      </c>
      <c r="B268" s="3">
        <v>29</v>
      </c>
      <c r="C268" s="3">
        <v>0.5</v>
      </c>
      <c r="D268" s="3">
        <v>3.1830989999999999</v>
      </c>
      <c r="E268" s="3">
        <v>21</v>
      </c>
      <c r="F268" s="3">
        <v>24</v>
      </c>
      <c r="G268" s="3">
        <v>12.07</v>
      </c>
      <c r="H268">
        <f t="shared" si="50"/>
        <v>0.53651678320967056</v>
      </c>
      <c r="I268">
        <f t="shared" si="51"/>
        <v>2.6465822167903292</v>
      </c>
      <c r="J268">
        <f t="shared" si="53"/>
        <v>2.6465822167903292</v>
      </c>
      <c r="K268">
        <f>AVERAGE($D$2:$D$403)</f>
        <v>13.910463615920403</v>
      </c>
      <c r="L268">
        <f t="shared" si="52"/>
        <v>115.07635160290108</v>
      </c>
      <c r="M268">
        <f t="shared" si="54"/>
        <v>7.0043974302308136</v>
      </c>
    </row>
    <row r="269" spans="1:13" x14ac:dyDescent="0.3">
      <c r="A269" s="3">
        <v>3019001</v>
      </c>
      <c r="B269" s="3">
        <v>2</v>
      </c>
      <c r="C269" s="3">
        <v>5.9249999999999998</v>
      </c>
      <c r="D269" s="3">
        <v>7.9577470000000003</v>
      </c>
      <c r="E269" s="3">
        <v>21</v>
      </c>
      <c r="F269" s="3">
        <v>24</v>
      </c>
      <c r="G269" s="3">
        <v>12.07</v>
      </c>
      <c r="H269">
        <f t="shared" si="50"/>
        <v>6.3577238810345955</v>
      </c>
      <c r="I269">
        <f t="shared" si="51"/>
        <v>1.6000231189654048</v>
      </c>
      <c r="J269">
        <f t="shared" si="53"/>
        <v>1.6000231189654048</v>
      </c>
      <c r="K269">
        <f>AVERAGE($D$2:$D$403)</f>
        <v>13.910463615920403</v>
      </c>
      <c r="L269">
        <f t="shared" si="52"/>
        <v>35.434835109454845</v>
      </c>
      <c r="M269">
        <f t="shared" si="54"/>
        <v>2.5600739812237818</v>
      </c>
    </row>
    <row r="270" spans="1:13" x14ac:dyDescent="0.3">
      <c r="A270" s="3">
        <v>3019001</v>
      </c>
      <c r="B270" s="3">
        <v>28</v>
      </c>
      <c r="C270" s="3">
        <v>1</v>
      </c>
      <c r="D270" s="3">
        <v>3.1830989999999999</v>
      </c>
      <c r="E270" s="3">
        <v>21</v>
      </c>
      <c r="F270" s="3">
        <v>24</v>
      </c>
      <c r="G270" s="3">
        <v>12.07</v>
      </c>
      <c r="H270">
        <f t="shared" si="50"/>
        <v>1.0730335664193411</v>
      </c>
      <c r="I270">
        <f t="shared" si="51"/>
        <v>2.110065433580659</v>
      </c>
      <c r="J270">
        <f t="shared" si="53"/>
        <v>2.110065433580659</v>
      </c>
      <c r="K270">
        <f>AVERAGE($D$2:$D$403)</f>
        <v>13.910463615920403</v>
      </c>
      <c r="L270">
        <f t="shared" si="52"/>
        <v>115.07635160290108</v>
      </c>
      <c r="M270">
        <f t="shared" si="54"/>
        <v>4.4523761339919341</v>
      </c>
    </row>
    <row r="271" spans="1:13" x14ac:dyDescent="0.3">
      <c r="A271" s="3">
        <v>3019001</v>
      </c>
      <c r="B271" s="3">
        <v>5</v>
      </c>
      <c r="C271" s="3">
        <v>5.4249999999999998</v>
      </c>
      <c r="D271" s="3">
        <v>8.2760569999999998</v>
      </c>
      <c r="E271" s="3">
        <v>21</v>
      </c>
      <c r="F271" s="3">
        <v>24</v>
      </c>
      <c r="G271" s="3">
        <v>12.07</v>
      </c>
      <c r="H271">
        <f t="shared" si="50"/>
        <v>5.8212070978249253</v>
      </c>
      <c r="I271">
        <f t="shared" si="51"/>
        <v>2.4548499021750745</v>
      </c>
      <c r="J271">
        <f t="shared" si="53"/>
        <v>2.4548499021750745</v>
      </c>
      <c r="K271">
        <f>AVERAGE($D$2:$D$403)</f>
        <v>13.910463615920403</v>
      </c>
      <c r="L271">
        <f t="shared" si="52"/>
        <v>31.746537913527607</v>
      </c>
      <c r="M271">
        <f t="shared" si="54"/>
        <v>6.0262880422089724</v>
      </c>
    </row>
    <row r="272" spans="1:13" x14ac:dyDescent="0.3">
      <c r="A272" s="3">
        <v>3007002</v>
      </c>
      <c r="B272" s="3">
        <v>22</v>
      </c>
      <c r="C272" s="3">
        <v>21.48592</v>
      </c>
      <c r="D272" s="3">
        <v>23.236619999999998</v>
      </c>
      <c r="E272" s="3">
        <v>16</v>
      </c>
      <c r="F272" s="3">
        <v>19</v>
      </c>
      <c r="G272" s="3">
        <v>18.04</v>
      </c>
      <c r="H272">
        <f t="shared" ref="H272:H328" si="55">C272*EXP(-(-26.4679+3.1124*G272)*(1/(F272^(-2.39298+0.20296*G272))-1/(E272^(-2.39298+0.20296*G272))))</f>
        <v>25.533981434070736</v>
      </c>
      <c r="I272">
        <f t="shared" ref="I272:I328" si="56">D272-H272</f>
        <v>-2.2973614340707371</v>
      </c>
      <c r="J272">
        <f t="shared" ref="J272:J329" si="57">ABS(I272)</f>
        <v>2.2973614340707371</v>
      </c>
      <c r="K272">
        <f>AVERAGE($D$2:$D$403)</f>
        <v>13.910463615920403</v>
      </c>
      <c r="L272">
        <f t="shared" ref="L272:L328" si="58">(D272-K272)^2</f>
        <v>86.977192900308594</v>
      </c>
      <c r="M272">
        <f t="shared" ref="M272:M329" si="59">I272^2</f>
        <v>5.2778695587555537</v>
      </c>
    </row>
    <row r="273" spans="1:13" x14ac:dyDescent="0.3">
      <c r="A273" s="3">
        <v>3007002</v>
      </c>
      <c r="B273" s="3">
        <v>1</v>
      </c>
      <c r="C273" s="3">
        <v>12.286759999999999</v>
      </c>
      <c r="D273" s="3">
        <v>14.101129999999999</v>
      </c>
      <c r="E273" s="3">
        <v>16</v>
      </c>
      <c r="F273" s="3">
        <v>19</v>
      </c>
      <c r="G273" s="3">
        <v>18.04</v>
      </c>
      <c r="H273">
        <f t="shared" si="55"/>
        <v>14.601650835751176</v>
      </c>
      <c r="I273">
        <f t="shared" si="56"/>
        <v>-0.50052083575117656</v>
      </c>
      <c r="J273">
        <f t="shared" si="57"/>
        <v>0.50052083575117656</v>
      </c>
      <c r="K273">
        <f>AVERAGE($D$2:$D$403)</f>
        <v>13.910463615920403</v>
      </c>
      <c r="L273">
        <f t="shared" si="58"/>
        <v>3.6353670017988324E-2</v>
      </c>
      <c r="M273">
        <f t="shared" si="59"/>
        <v>0.25052110702105629</v>
      </c>
    </row>
    <row r="274" spans="1:13" x14ac:dyDescent="0.3">
      <c r="A274" s="3">
        <v>3007002</v>
      </c>
      <c r="B274" s="3">
        <v>11</v>
      </c>
      <c r="C274" s="3">
        <v>16.392959999999999</v>
      </c>
      <c r="D274" s="3">
        <v>18.84394</v>
      </c>
      <c r="E274" s="3">
        <v>16</v>
      </c>
      <c r="F274" s="3">
        <v>19</v>
      </c>
      <c r="G274" s="3">
        <v>18.04</v>
      </c>
      <c r="H274">
        <f t="shared" si="55"/>
        <v>19.481480722699523</v>
      </c>
      <c r="I274">
        <f t="shared" si="56"/>
        <v>-0.63754072269952289</v>
      </c>
      <c r="J274">
        <f t="shared" si="57"/>
        <v>0.63754072269952289</v>
      </c>
      <c r="K274">
        <f>AVERAGE($D$2:$D$403)</f>
        <v>13.910463615920403</v>
      </c>
      <c r="L274">
        <f t="shared" si="58"/>
        <v>24.339189232271096</v>
      </c>
      <c r="M274">
        <f t="shared" si="59"/>
        <v>0.40645817310022991</v>
      </c>
    </row>
    <row r="275" spans="1:13" x14ac:dyDescent="0.3">
      <c r="A275" s="3">
        <v>3007002</v>
      </c>
      <c r="B275" s="3">
        <v>12</v>
      </c>
      <c r="C275" s="3">
        <v>12.15944</v>
      </c>
      <c r="D275" s="3">
        <v>14.16479</v>
      </c>
      <c r="E275" s="3">
        <v>16</v>
      </c>
      <c r="F275" s="3">
        <v>19</v>
      </c>
      <c r="G275" s="3">
        <v>18.04</v>
      </c>
      <c r="H275">
        <f t="shared" si="55"/>
        <v>14.45034307158814</v>
      </c>
      <c r="I275">
        <f t="shared" si="56"/>
        <v>-0.28555307158814003</v>
      </c>
      <c r="J275">
        <f t="shared" si="57"/>
        <v>0.28555307158814003</v>
      </c>
      <c r="K275">
        <f>AVERAGE($D$2:$D$403)</f>
        <v>13.910463615920403</v>
      </c>
      <c r="L275">
        <f t="shared" si="58"/>
        <v>6.4681909639002833E-2</v>
      </c>
      <c r="M275">
        <f t="shared" si="59"/>
        <v>8.1540556693421418E-2</v>
      </c>
    </row>
    <row r="276" spans="1:13" x14ac:dyDescent="0.3">
      <c r="A276" s="3">
        <v>3007002</v>
      </c>
      <c r="B276" s="3">
        <v>13</v>
      </c>
      <c r="C276" s="3">
        <v>11.07718</v>
      </c>
      <c r="D276" s="3">
        <v>15.91549</v>
      </c>
      <c r="E276" s="3">
        <v>16</v>
      </c>
      <c r="F276" s="3">
        <v>19</v>
      </c>
      <c r="G276" s="3">
        <v>18.04</v>
      </c>
      <c r="H276">
        <f t="shared" si="55"/>
        <v>13.164179539989894</v>
      </c>
      <c r="I276">
        <f t="shared" si="56"/>
        <v>2.7513104600101066</v>
      </c>
      <c r="J276">
        <f t="shared" si="57"/>
        <v>2.7513104600101066</v>
      </c>
      <c r="K276">
        <f>AVERAGE($D$2:$D$403)</f>
        <v>13.910463615920403</v>
      </c>
      <c r="L276">
        <f t="shared" si="58"/>
        <v>4.0201308008553056</v>
      </c>
      <c r="M276">
        <f t="shared" si="59"/>
        <v>7.5697092473610246</v>
      </c>
    </row>
    <row r="277" spans="1:13" x14ac:dyDescent="0.3">
      <c r="A277" s="3">
        <v>3007002</v>
      </c>
      <c r="B277" s="3">
        <v>14</v>
      </c>
      <c r="C277" s="3">
        <v>16.138310000000001</v>
      </c>
      <c r="D277" s="3">
        <v>19.098590000000002</v>
      </c>
      <c r="E277" s="3">
        <v>16</v>
      </c>
      <c r="F277" s="3">
        <v>19</v>
      </c>
      <c r="G277" s="3">
        <v>18.04</v>
      </c>
      <c r="H277">
        <f t="shared" si="55"/>
        <v>19.178853310320346</v>
      </c>
      <c r="I277">
        <f t="shared" si="56"/>
        <v>-8.0263310320344061E-2</v>
      </c>
      <c r="J277">
        <f t="shared" si="57"/>
        <v>8.0263310320344061E-2</v>
      </c>
      <c r="K277">
        <f>AVERAGE($D$2:$D$403)</f>
        <v>13.910463615920403</v>
      </c>
      <c r="L277">
        <f t="shared" si="58"/>
        <v>26.916655377182853</v>
      </c>
      <c r="M277">
        <f t="shared" si="59"/>
        <v>6.4421989835798492E-3</v>
      </c>
    </row>
    <row r="278" spans="1:13" x14ac:dyDescent="0.3">
      <c r="A278" s="3">
        <v>3007002</v>
      </c>
      <c r="B278" s="3">
        <v>15</v>
      </c>
      <c r="C278" s="3">
        <v>10.98169</v>
      </c>
      <c r="D278" s="3">
        <v>13.84648</v>
      </c>
      <c r="E278" s="3">
        <v>16</v>
      </c>
      <c r="F278" s="3">
        <v>19</v>
      </c>
      <c r="G278" s="3">
        <v>18.04</v>
      </c>
      <c r="H278">
        <f t="shared" si="55"/>
        <v>13.050698716867617</v>
      </c>
      <c r="I278">
        <f t="shared" si="56"/>
        <v>0.79578128313238317</v>
      </c>
      <c r="J278">
        <f t="shared" si="57"/>
        <v>0.79578128313238317</v>
      </c>
      <c r="K278">
        <f>AVERAGE($D$2:$D$403)</f>
        <v>13.910463615920403</v>
      </c>
      <c r="L278">
        <f t="shared" si="58"/>
        <v>4.0939031062496517E-3</v>
      </c>
      <c r="M278">
        <f t="shared" si="59"/>
        <v>0.63326785058382218</v>
      </c>
    </row>
    <row r="279" spans="1:13" x14ac:dyDescent="0.3">
      <c r="A279" s="3">
        <v>3007002</v>
      </c>
      <c r="B279" s="3">
        <v>10</v>
      </c>
      <c r="C279" s="3">
        <v>24.82817</v>
      </c>
      <c r="D279" s="3">
        <v>30.398589999999999</v>
      </c>
      <c r="E279" s="3">
        <v>16</v>
      </c>
      <c r="F279" s="3">
        <v>19</v>
      </c>
      <c r="G279" s="3">
        <v>18.04</v>
      </c>
      <c r="H279">
        <f t="shared" si="55"/>
        <v>29.505929083881536</v>
      </c>
      <c r="I279">
        <f t="shared" si="56"/>
        <v>0.89266091611846221</v>
      </c>
      <c r="J279">
        <f t="shared" si="57"/>
        <v>0.89266091611846221</v>
      </c>
      <c r="K279">
        <f>AVERAGE($D$2:$D$403)</f>
        <v>13.910463615920403</v>
      </c>
      <c r="L279">
        <f t="shared" si="58"/>
        <v>271.85831165738171</v>
      </c>
      <c r="M279">
        <f t="shared" si="59"/>
        <v>0.79684351116545227</v>
      </c>
    </row>
    <row r="280" spans="1:13" x14ac:dyDescent="0.3">
      <c r="A280" s="3">
        <v>3007002</v>
      </c>
      <c r="B280" s="3">
        <v>18</v>
      </c>
      <c r="C280" s="3">
        <v>9.549296</v>
      </c>
      <c r="D280" s="3">
        <v>10.886200000000001</v>
      </c>
      <c r="E280" s="3">
        <v>16</v>
      </c>
      <c r="F280" s="3">
        <v>19</v>
      </c>
      <c r="G280" s="3">
        <v>18.04</v>
      </c>
      <c r="H280">
        <f t="shared" si="55"/>
        <v>11.348434080199775</v>
      </c>
      <c r="I280">
        <f t="shared" si="56"/>
        <v>-0.46223408019977441</v>
      </c>
      <c r="J280">
        <f t="shared" si="57"/>
        <v>0.46223408019977441</v>
      </c>
      <c r="K280">
        <f>AVERAGE($D$2:$D$403)</f>
        <v>13.910463615920403</v>
      </c>
      <c r="L280">
        <f t="shared" si="58"/>
        <v>9.1461704185799455</v>
      </c>
      <c r="M280">
        <f t="shared" si="59"/>
        <v>0.21366034489813149</v>
      </c>
    </row>
    <row r="281" spans="1:13" x14ac:dyDescent="0.3">
      <c r="A281" s="3">
        <v>3007002</v>
      </c>
      <c r="B281" s="3">
        <v>27</v>
      </c>
      <c r="C281" s="3">
        <v>7.7985920000000002</v>
      </c>
      <c r="D281" s="3">
        <v>8.0850720000000003</v>
      </c>
      <c r="E281" s="3">
        <v>16</v>
      </c>
      <c r="F281" s="3">
        <v>19</v>
      </c>
      <c r="G281" s="3">
        <v>18.04</v>
      </c>
      <c r="H281">
        <f t="shared" si="55"/>
        <v>9.2678881490712328</v>
      </c>
      <c r="I281">
        <f t="shared" si="56"/>
        <v>-1.1828161490712326</v>
      </c>
      <c r="J281">
        <f t="shared" si="57"/>
        <v>1.1828161490712326</v>
      </c>
      <c r="K281">
        <f>AVERAGE($D$2:$D$403)</f>
        <v>13.910463615920403</v>
      </c>
      <c r="L281">
        <f t="shared" si="58"/>
        <v>33.935187478835715</v>
      </c>
      <c r="M281">
        <f t="shared" si="59"/>
        <v>1.3990540425037001</v>
      </c>
    </row>
    <row r="282" spans="1:13" x14ac:dyDescent="0.3">
      <c r="A282" s="3">
        <v>3007002</v>
      </c>
      <c r="B282" s="3">
        <v>26</v>
      </c>
      <c r="C282" s="3">
        <v>16.48845</v>
      </c>
      <c r="D282" s="3">
        <v>18.461970000000001</v>
      </c>
      <c r="E282" s="3">
        <v>16</v>
      </c>
      <c r="F282" s="3">
        <v>19</v>
      </c>
      <c r="G282" s="3">
        <v>18.04</v>
      </c>
      <c r="H282">
        <f t="shared" si="55"/>
        <v>19.594961545821803</v>
      </c>
      <c r="I282">
        <f t="shared" si="56"/>
        <v>-1.1329915458218025</v>
      </c>
      <c r="J282">
        <f t="shared" si="57"/>
        <v>1.1329915458218025</v>
      </c>
      <c r="K282">
        <f>AVERAGE($D$2:$D$403)</f>
        <v>13.910463615920403</v>
      </c>
      <c r="L282">
        <f t="shared" si="58"/>
        <v>20.716210364317337</v>
      </c>
      <c r="M282">
        <f t="shared" si="59"/>
        <v>1.2836698429036777</v>
      </c>
    </row>
    <row r="283" spans="1:13" x14ac:dyDescent="0.3">
      <c r="A283" s="3">
        <v>3007002</v>
      </c>
      <c r="B283" s="3">
        <v>21</v>
      </c>
      <c r="C283" s="3">
        <v>7.41662</v>
      </c>
      <c r="D283" s="3">
        <v>9.1036619999999999</v>
      </c>
      <c r="E283" s="3">
        <v>16</v>
      </c>
      <c r="F283" s="3">
        <v>19</v>
      </c>
      <c r="G283" s="3">
        <v>18.04</v>
      </c>
      <c r="H283">
        <f t="shared" si="55"/>
        <v>8.8139505957183903</v>
      </c>
      <c r="I283">
        <f t="shared" si="56"/>
        <v>0.28971140428160957</v>
      </c>
      <c r="J283">
        <f t="shared" si="57"/>
        <v>0.28971140428160957</v>
      </c>
      <c r="K283">
        <f>AVERAGE($D$2:$D$403)</f>
        <v>13.910463615920403</v>
      </c>
      <c r="L283">
        <f t="shared" si="58"/>
        <v>23.105341774814995</v>
      </c>
      <c r="M283">
        <f t="shared" si="59"/>
        <v>8.3932697770822226E-2</v>
      </c>
    </row>
    <row r="284" spans="1:13" x14ac:dyDescent="0.3">
      <c r="A284" s="3">
        <v>3007002</v>
      </c>
      <c r="B284" s="3">
        <v>46</v>
      </c>
      <c r="C284" s="3">
        <v>13.464510000000001</v>
      </c>
      <c r="D284" s="3">
        <v>14.865069999999999</v>
      </c>
      <c r="E284" s="3">
        <v>16</v>
      </c>
      <c r="F284" s="3">
        <v>19</v>
      </c>
      <c r="G284" s="3">
        <v>18.04</v>
      </c>
      <c r="H284">
        <f t="shared" si="55"/>
        <v>16.001295190471701</v>
      </c>
      <c r="I284">
        <f t="shared" si="56"/>
        <v>-1.136225190471702</v>
      </c>
      <c r="J284">
        <f t="shared" si="57"/>
        <v>1.136225190471702</v>
      </c>
      <c r="K284">
        <f>AVERAGE($D$2:$D$403)</f>
        <v>13.910463615920403</v>
      </c>
      <c r="L284">
        <f t="shared" si="58"/>
        <v>0.91127334852552233</v>
      </c>
      <c r="M284">
        <f t="shared" si="59"/>
        <v>1.2910076834624555</v>
      </c>
    </row>
    <row r="285" spans="1:13" x14ac:dyDescent="0.3">
      <c r="A285" s="3">
        <v>3007002</v>
      </c>
      <c r="B285" s="3">
        <v>23</v>
      </c>
      <c r="C285" s="3">
        <v>8.3078880000000002</v>
      </c>
      <c r="D285" s="3">
        <v>10.217750000000001</v>
      </c>
      <c r="E285" s="3">
        <v>16</v>
      </c>
      <c r="F285" s="3">
        <v>19</v>
      </c>
      <c r="G285" s="3">
        <v>18.04</v>
      </c>
      <c r="H285">
        <f t="shared" si="55"/>
        <v>9.873138220208352</v>
      </c>
      <c r="I285">
        <f t="shared" si="56"/>
        <v>0.34461177979164859</v>
      </c>
      <c r="J285">
        <f t="shared" si="57"/>
        <v>0.34461177979164859</v>
      </c>
      <c r="K285">
        <f>AVERAGE($D$2:$D$403)</f>
        <v>13.910463615920403</v>
      </c>
      <c r="L285">
        <f t="shared" si="58"/>
        <v>13.636133849203931</v>
      </c>
      <c r="M285">
        <f t="shared" si="59"/>
        <v>0.11875727877116769</v>
      </c>
    </row>
    <row r="286" spans="1:13" x14ac:dyDescent="0.3">
      <c r="A286" s="3">
        <v>3007002</v>
      </c>
      <c r="B286" s="3">
        <v>40</v>
      </c>
      <c r="C286" s="3">
        <v>6.5890149999999998</v>
      </c>
      <c r="D286" s="3">
        <v>11.045349999999999</v>
      </c>
      <c r="E286" s="3">
        <v>16</v>
      </c>
      <c r="F286" s="3">
        <v>19</v>
      </c>
      <c r="G286" s="3">
        <v>18.04</v>
      </c>
      <c r="H286">
        <f t="shared" si="55"/>
        <v>7.8304204185258799</v>
      </c>
      <c r="I286">
        <f t="shared" si="56"/>
        <v>3.2149295814741192</v>
      </c>
      <c r="J286">
        <f t="shared" si="57"/>
        <v>3.2149295814741192</v>
      </c>
      <c r="K286">
        <f>AVERAGE($D$2:$D$403)</f>
        <v>13.910463615920403</v>
      </c>
      <c r="L286">
        <f t="shared" si="58"/>
        <v>8.2088760321324905</v>
      </c>
      <c r="M286">
        <f t="shared" si="59"/>
        <v>10.335772213837355</v>
      </c>
    </row>
    <row r="287" spans="1:13" x14ac:dyDescent="0.3">
      <c r="A287" s="3">
        <v>3007002</v>
      </c>
      <c r="B287" s="3">
        <v>20</v>
      </c>
      <c r="C287" s="3">
        <v>21.35859</v>
      </c>
      <c r="D287" s="3">
        <v>32.785919999999997</v>
      </c>
      <c r="E287" s="3">
        <v>16</v>
      </c>
      <c r="F287" s="3">
        <v>19</v>
      </c>
      <c r="G287" s="3">
        <v>18.04</v>
      </c>
      <c r="H287">
        <f t="shared" si="55"/>
        <v>25.382661785854591</v>
      </c>
      <c r="I287">
        <f t="shared" si="56"/>
        <v>7.4032582141454064</v>
      </c>
      <c r="J287">
        <f t="shared" si="57"/>
        <v>7.4032582141454064</v>
      </c>
      <c r="K287">
        <f>AVERAGE($D$2:$D$403)</f>
        <v>13.910463615920403</v>
      </c>
      <c r="L287">
        <f t="shared" si="58"/>
        <v>356.28285370729111</v>
      </c>
      <c r="M287">
        <f t="shared" si="59"/>
        <v>54.808232185311432</v>
      </c>
    </row>
    <row r="288" spans="1:13" x14ac:dyDescent="0.3">
      <c r="A288" s="3">
        <v>3007002</v>
      </c>
      <c r="B288" s="3">
        <v>37</v>
      </c>
      <c r="C288" s="3">
        <v>16.042819999999999</v>
      </c>
      <c r="D288" s="3">
        <v>18.461970000000001</v>
      </c>
      <c r="E288" s="3">
        <v>16</v>
      </c>
      <c r="F288" s="3">
        <v>19</v>
      </c>
      <c r="G288" s="3">
        <v>18.04</v>
      </c>
      <c r="H288">
        <f t="shared" si="55"/>
        <v>19.065372487198065</v>
      </c>
      <c r="I288">
        <f t="shared" si="56"/>
        <v>-0.60340248719806411</v>
      </c>
      <c r="J288">
        <f t="shared" si="57"/>
        <v>0.60340248719806411</v>
      </c>
      <c r="K288">
        <f>AVERAGE($D$2:$D$403)</f>
        <v>13.910463615920403</v>
      </c>
      <c r="L288">
        <f t="shared" si="58"/>
        <v>20.716210364317337</v>
      </c>
      <c r="M288">
        <f t="shared" si="59"/>
        <v>0.36409456155680991</v>
      </c>
    </row>
    <row r="289" spans="1:13" x14ac:dyDescent="0.3">
      <c r="A289" s="3">
        <v>3007002</v>
      </c>
      <c r="B289" s="3">
        <v>17</v>
      </c>
      <c r="C289" s="3">
        <v>15.119719999999999</v>
      </c>
      <c r="D289" s="3">
        <v>17.252400000000002</v>
      </c>
      <c r="E289" s="3">
        <v>16</v>
      </c>
      <c r="F289" s="3">
        <v>19</v>
      </c>
      <c r="G289" s="3">
        <v>18.04</v>
      </c>
      <c r="H289">
        <f t="shared" si="55"/>
        <v>17.968355544856724</v>
      </c>
      <c r="I289">
        <f t="shared" si="56"/>
        <v>-0.71595554485672253</v>
      </c>
      <c r="J289">
        <f t="shared" si="57"/>
        <v>0.71595554485672253</v>
      </c>
      <c r="K289">
        <f>AVERAGE($D$2:$D$403)</f>
        <v>13.910463615920403</v>
      </c>
      <c r="L289">
        <f t="shared" si="58"/>
        <v>11.168538795235024</v>
      </c>
      <c r="M289">
        <f t="shared" si="59"/>
        <v>0.5125923422110864</v>
      </c>
    </row>
    <row r="290" spans="1:13" x14ac:dyDescent="0.3">
      <c r="A290" s="3">
        <v>3007002</v>
      </c>
      <c r="B290" s="3">
        <v>36</v>
      </c>
      <c r="C290" s="3">
        <v>9.7084510000000002</v>
      </c>
      <c r="D290" s="3">
        <v>7.0028180000000004</v>
      </c>
      <c r="E290" s="3">
        <v>16</v>
      </c>
      <c r="F290" s="3">
        <v>19</v>
      </c>
      <c r="G290" s="3">
        <v>18.04</v>
      </c>
      <c r="H290">
        <f t="shared" si="55"/>
        <v>11.537574727430124</v>
      </c>
      <c r="I290">
        <f t="shared" si="56"/>
        <v>-4.5347567274301239</v>
      </c>
      <c r="J290">
        <f t="shared" si="57"/>
        <v>4.5347567274301239</v>
      </c>
      <c r="K290">
        <f>AVERAGE($D$2:$D$403)</f>
        <v>13.910463615920403</v>
      </c>
      <c r="L290">
        <f t="shared" si="58"/>
        <v>47.715567955144351</v>
      </c>
      <c r="M290">
        <f t="shared" si="59"/>
        <v>20.564018576972767</v>
      </c>
    </row>
    <row r="291" spans="1:13" x14ac:dyDescent="0.3">
      <c r="A291" s="3">
        <v>3007002</v>
      </c>
      <c r="B291" s="3">
        <v>30</v>
      </c>
      <c r="C291" s="3">
        <v>10.886200000000001</v>
      </c>
      <c r="D291" s="3">
        <v>12.50958</v>
      </c>
      <c r="E291" s="3">
        <v>16</v>
      </c>
      <c r="F291" s="3">
        <v>19</v>
      </c>
      <c r="G291" s="3">
        <v>18.04</v>
      </c>
      <c r="H291">
        <f t="shared" si="55"/>
        <v>12.937217893745339</v>
      </c>
      <c r="I291">
        <f t="shared" si="56"/>
        <v>-0.42763789374533978</v>
      </c>
      <c r="J291">
        <f t="shared" si="57"/>
        <v>0.42763789374533978</v>
      </c>
      <c r="K291">
        <f>AVERAGE($D$2:$D$403)</f>
        <v>13.910463615920403</v>
      </c>
      <c r="L291">
        <f t="shared" si="58"/>
        <v>1.9624749053542232</v>
      </c>
      <c r="M291">
        <f t="shared" si="59"/>
        <v>0.18287416816695051</v>
      </c>
    </row>
    <row r="292" spans="1:13" x14ac:dyDescent="0.3">
      <c r="A292" s="3">
        <v>3007002</v>
      </c>
      <c r="B292" s="3">
        <v>32</v>
      </c>
      <c r="C292" s="3">
        <v>8.2442259999999994</v>
      </c>
      <c r="D292" s="3">
        <v>9.549296</v>
      </c>
      <c r="E292" s="3">
        <v>16</v>
      </c>
      <c r="F292" s="3">
        <v>19</v>
      </c>
      <c r="G292" s="3">
        <v>18.04</v>
      </c>
      <c r="H292">
        <f t="shared" si="55"/>
        <v>9.7974819613162119</v>
      </c>
      <c r="I292">
        <f t="shared" si="56"/>
        <v>-0.24818596131621184</v>
      </c>
      <c r="J292">
        <f t="shared" si="57"/>
        <v>0.24818596131621184</v>
      </c>
      <c r="K292">
        <f>AVERAGE($D$2:$D$403)</f>
        <v>13.910463615920403</v>
      </c>
      <c r="L292">
        <f t="shared" si="58"/>
        <v>19.01978297415285</v>
      </c>
      <c r="M292">
        <f t="shared" si="59"/>
        <v>6.1596271394452201E-2</v>
      </c>
    </row>
    <row r="293" spans="1:13" x14ac:dyDescent="0.3">
      <c r="A293" s="3">
        <v>3007002</v>
      </c>
      <c r="B293" s="3">
        <v>33</v>
      </c>
      <c r="C293" s="3">
        <v>9.99</v>
      </c>
      <c r="D293" s="3">
        <v>11.777469999999999</v>
      </c>
      <c r="E293" s="3">
        <v>16</v>
      </c>
      <c r="F293" s="3">
        <v>19</v>
      </c>
      <c r="G293" s="3">
        <v>18.04</v>
      </c>
      <c r="H293">
        <f t="shared" si="55"/>
        <v>11.872169054262821</v>
      </c>
      <c r="I293">
        <f t="shared" si="56"/>
        <v>-9.4699054262822102E-2</v>
      </c>
      <c r="J293">
        <f t="shared" si="57"/>
        <v>9.4699054262822102E-2</v>
      </c>
      <c r="K293">
        <f>AVERAGE($D$2:$D$403)</f>
        <v>13.910463615920403</v>
      </c>
      <c r="L293">
        <f t="shared" si="58"/>
        <v>4.5496617655571976</v>
      </c>
      <c r="M293">
        <f t="shared" si="59"/>
        <v>8.9679108782729257E-3</v>
      </c>
    </row>
    <row r="294" spans="1:13" x14ac:dyDescent="0.3">
      <c r="A294" s="3">
        <v>3007002</v>
      </c>
      <c r="B294" s="3">
        <v>34</v>
      </c>
      <c r="C294" s="3">
        <v>12.31859</v>
      </c>
      <c r="D294" s="3">
        <v>14.0693</v>
      </c>
      <c r="E294" s="3">
        <v>16</v>
      </c>
      <c r="F294" s="3">
        <v>19</v>
      </c>
      <c r="G294" s="3">
        <v>18.04</v>
      </c>
      <c r="H294">
        <f t="shared" si="55"/>
        <v>14.639477776791937</v>
      </c>
      <c r="I294">
        <f t="shared" si="56"/>
        <v>-0.57017777679193671</v>
      </c>
      <c r="J294">
        <f t="shared" si="57"/>
        <v>0.57017777679193671</v>
      </c>
      <c r="K294">
        <f>AVERAGE($D$2:$D$403)</f>
        <v>13.910463615920403</v>
      </c>
      <c r="L294">
        <f t="shared" si="58"/>
        <v>2.5228996907481396E-2</v>
      </c>
      <c r="M294">
        <f t="shared" si="59"/>
        <v>0.32510269714739559</v>
      </c>
    </row>
    <row r="295" spans="1:13" x14ac:dyDescent="0.3">
      <c r="A295" s="3">
        <v>3007002</v>
      </c>
      <c r="B295" s="3">
        <v>3</v>
      </c>
      <c r="C295" s="3">
        <v>13.01887</v>
      </c>
      <c r="D295" s="3">
        <v>14.51493</v>
      </c>
      <c r="E295" s="3">
        <v>16</v>
      </c>
      <c r="F295" s="3">
        <v>19</v>
      </c>
      <c r="G295" s="3">
        <v>18.04</v>
      </c>
      <c r="H295">
        <f t="shared" si="55"/>
        <v>15.471694247794856</v>
      </c>
      <c r="I295">
        <f t="shared" si="56"/>
        <v>-0.95676424779485636</v>
      </c>
      <c r="J295">
        <f t="shared" si="57"/>
        <v>0.95676424779485636</v>
      </c>
      <c r="K295">
        <f>AVERAGE($D$2:$D$403)</f>
        <v>13.910463615920403</v>
      </c>
      <c r="L295">
        <f t="shared" si="58"/>
        <v>0.36537960948226283</v>
      </c>
      <c r="M295">
        <f t="shared" si="59"/>
        <v>0.9153978258584573</v>
      </c>
    </row>
    <row r="296" spans="1:13" x14ac:dyDescent="0.3">
      <c r="A296" s="3">
        <v>3007002</v>
      </c>
      <c r="B296" s="3">
        <v>29</v>
      </c>
      <c r="C296" s="3">
        <v>4.1698589999999998</v>
      </c>
      <c r="D296" s="3">
        <v>6.6208460000000002</v>
      </c>
      <c r="E296" s="3">
        <v>16</v>
      </c>
      <c r="F296" s="3">
        <v>19</v>
      </c>
      <c r="G296" s="3">
        <v>18.04</v>
      </c>
      <c r="H296">
        <f t="shared" si="55"/>
        <v>4.9554825806245555</v>
      </c>
      <c r="I296">
        <f t="shared" si="56"/>
        <v>1.6653634193754447</v>
      </c>
      <c r="J296">
        <f t="shared" si="57"/>
        <v>1.6653634193754447</v>
      </c>
      <c r="K296">
        <f>AVERAGE($D$2:$D$403)</f>
        <v>13.910463615920403</v>
      </c>
      <c r="L296">
        <f t="shared" si="58"/>
        <v>53.138524986337053</v>
      </c>
      <c r="M296">
        <f t="shared" si="59"/>
        <v>2.7734353185938736</v>
      </c>
    </row>
    <row r="297" spans="1:13" x14ac:dyDescent="0.3">
      <c r="A297" s="3">
        <v>3007002</v>
      </c>
      <c r="B297" s="3">
        <v>2</v>
      </c>
      <c r="C297" s="3">
        <v>21.772400000000001</v>
      </c>
      <c r="D297" s="3">
        <v>23.68225</v>
      </c>
      <c r="E297" s="3">
        <v>16</v>
      </c>
      <c r="F297" s="3">
        <v>19</v>
      </c>
      <c r="G297" s="3">
        <v>18.04</v>
      </c>
      <c r="H297">
        <f t="shared" si="55"/>
        <v>25.874435787490679</v>
      </c>
      <c r="I297">
        <f t="shared" si="56"/>
        <v>-2.1921857874906792</v>
      </c>
      <c r="J297">
        <f t="shared" si="57"/>
        <v>2.1921857874906792</v>
      </c>
      <c r="K297">
        <f>AVERAGE($D$2:$D$403)</f>
        <v>13.910463615920403</v>
      </c>
      <c r="L297">
        <f t="shared" si="58"/>
        <v>95.487809136083413</v>
      </c>
      <c r="M297">
        <f t="shared" si="59"/>
        <v>4.8056785268761288</v>
      </c>
    </row>
    <row r="298" spans="1:13" x14ac:dyDescent="0.3">
      <c r="A298" s="3">
        <v>3007002</v>
      </c>
      <c r="B298" s="3">
        <v>38</v>
      </c>
      <c r="C298" s="3">
        <v>17.82535</v>
      </c>
      <c r="D298" s="3">
        <v>19.257750000000001</v>
      </c>
      <c r="E298" s="3">
        <v>16</v>
      </c>
      <c r="F298" s="3">
        <v>19</v>
      </c>
      <c r="G298" s="3">
        <v>18.04</v>
      </c>
      <c r="H298">
        <f t="shared" si="55"/>
        <v>21.183740605746124</v>
      </c>
      <c r="I298">
        <f t="shared" si="56"/>
        <v>-1.9259906057461222</v>
      </c>
      <c r="J298">
        <f t="shared" si="57"/>
        <v>1.9259906057461222</v>
      </c>
      <c r="K298">
        <f>AVERAGE($D$2:$D$403)</f>
        <v>13.910463615920403</v>
      </c>
      <c r="L298">
        <f t="shared" si="58"/>
        <v>28.593471673363069</v>
      </c>
      <c r="M298">
        <f t="shared" si="59"/>
        <v>3.709439813422315</v>
      </c>
    </row>
    <row r="299" spans="1:13" x14ac:dyDescent="0.3">
      <c r="A299" s="3">
        <v>3007002</v>
      </c>
      <c r="B299" s="3">
        <v>43</v>
      </c>
      <c r="C299" s="3">
        <v>6.4616910000000001</v>
      </c>
      <c r="D299" s="3">
        <v>6.1752120000000001</v>
      </c>
      <c r="E299" s="3">
        <v>16</v>
      </c>
      <c r="F299" s="3">
        <v>19</v>
      </c>
      <c r="G299" s="3">
        <v>18.04</v>
      </c>
      <c r="H299">
        <f t="shared" si="55"/>
        <v>7.6791079007416005</v>
      </c>
      <c r="I299">
        <f t="shared" si="56"/>
        <v>-1.5038959007416004</v>
      </c>
      <c r="J299">
        <f t="shared" si="57"/>
        <v>1.5038959007416004</v>
      </c>
      <c r="K299">
        <f>AVERAGE($D$2:$D$403)</f>
        <v>13.910463615920403</v>
      </c>
      <c r="L299">
        <f t="shared" si="58"/>
        <v>59.8341175615992</v>
      </c>
      <c r="M299">
        <f t="shared" si="59"/>
        <v>2.2617028802673897</v>
      </c>
    </row>
    <row r="300" spans="1:13" x14ac:dyDescent="0.3">
      <c r="A300" s="3">
        <v>3007002</v>
      </c>
      <c r="B300" s="3">
        <v>4</v>
      </c>
      <c r="C300" s="3">
        <v>17.125070000000001</v>
      </c>
      <c r="D300" s="3">
        <v>19.194089999999999</v>
      </c>
      <c r="E300" s="3">
        <v>16</v>
      </c>
      <c r="F300" s="3">
        <v>19</v>
      </c>
      <c r="G300" s="3">
        <v>18.04</v>
      </c>
      <c r="H300">
        <f t="shared" si="55"/>
        <v>20.351524134743205</v>
      </c>
      <c r="I300">
        <f t="shared" si="56"/>
        <v>-1.1574341347432053</v>
      </c>
      <c r="J300">
        <f t="shared" si="57"/>
        <v>1.1574341347432053</v>
      </c>
      <c r="K300">
        <f>AVERAGE($D$2:$D$403)</f>
        <v>13.910463615920403</v>
      </c>
      <c r="L300">
        <f t="shared" si="58"/>
        <v>27.916707766542032</v>
      </c>
      <c r="M300">
        <f t="shared" si="59"/>
        <v>1.3396537762687524</v>
      </c>
    </row>
    <row r="301" spans="1:13" x14ac:dyDescent="0.3">
      <c r="A301" s="3">
        <v>3007002</v>
      </c>
      <c r="B301" s="3">
        <v>28</v>
      </c>
      <c r="C301" s="3">
        <v>10.185919999999999</v>
      </c>
      <c r="D301" s="3">
        <v>10.59972</v>
      </c>
      <c r="E301" s="3">
        <v>16</v>
      </c>
      <c r="F301" s="3">
        <v>19</v>
      </c>
      <c r="G301" s="3">
        <v>18.04</v>
      </c>
      <c r="H301">
        <f t="shared" si="55"/>
        <v>12.105001422742417</v>
      </c>
      <c r="I301">
        <f t="shared" si="56"/>
        <v>-1.5052814227424172</v>
      </c>
      <c r="J301">
        <f t="shared" si="57"/>
        <v>1.5052814227424172</v>
      </c>
      <c r="K301">
        <f>AVERAGE($D$2:$D$403)</f>
        <v>13.910463615920403</v>
      </c>
      <c r="L301">
        <f t="shared" si="58"/>
        <v>10.961023290357705</v>
      </c>
      <c r="M301">
        <f t="shared" si="59"/>
        <v>2.2658721616534354</v>
      </c>
    </row>
    <row r="302" spans="1:13" x14ac:dyDescent="0.3">
      <c r="A302" s="3">
        <v>3007002</v>
      </c>
      <c r="B302" s="3">
        <v>41</v>
      </c>
      <c r="C302" s="3">
        <v>7.4802819999999999</v>
      </c>
      <c r="D302" s="3">
        <v>11.363659999999999</v>
      </c>
      <c r="E302" s="3">
        <v>16</v>
      </c>
      <c r="F302" s="3">
        <v>19</v>
      </c>
      <c r="G302" s="3">
        <v>18.04</v>
      </c>
      <c r="H302">
        <f t="shared" si="55"/>
        <v>8.8896068546105305</v>
      </c>
      <c r="I302">
        <f t="shared" si="56"/>
        <v>2.474053145389469</v>
      </c>
      <c r="J302">
        <f t="shared" si="57"/>
        <v>2.474053145389469</v>
      </c>
      <c r="K302">
        <f>AVERAGE($D$2:$D$403)</f>
        <v>13.910463615920403</v>
      </c>
      <c r="L302">
        <f t="shared" si="58"/>
        <v>6.4862086580652409</v>
      </c>
      <c r="M302">
        <f t="shared" si="59"/>
        <v>6.1209389662115248</v>
      </c>
    </row>
    <row r="303" spans="1:13" x14ac:dyDescent="0.3">
      <c r="A303" s="3">
        <v>3007002</v>
      </c>
      <c r="B303" s="3">
        <v>42</v>
      </c>
      <c r="C303" s="3">
        <v>13.01887</v>
      </c>
      <c r="D303" s="3">
        <v>16.074649999999998</v>
      </c>
      <c r="E303" s="3">
        <v>16</v>
      </c>
      <c r="F303" s="3">
        <v>19</v>
      </c>
      <c r="G303" s="3">
        <v>18.04</v>
      </c>
      <c r="H303">
        <f t="shared" si="55"/>
        <v>15.471694247794856</v>
      </c>
      <c r="I303">
        <f t="shared" si="56"/>
        <v>0.6029557522051423</v>
      </c>
      <c r="J303">
        <f t="shared" si="57"/>
        <v>0.6029557522051423</v>
      </c>
      <c r="K303">
        <f>AVERAGE($D$2:$D$403)</f>
        <v>13.910463615920403</v>
      </c>
      <c r="L303">
        <f t="shared" si="58"/>
        <v>4.6837027050355147</v>
      </c>
      <c r="M303">
        <f t="shared" si="59"/>
        <v>0.36355563911726896</v>
      </c>
    </row>
    <row r="304" spans="1:13" x14ac:dyDescent="0.3">
      <c r="A304" s="3">
        <v>3007002</v>
      </c>
      <c r="B304" s="3">
        <v>35</v>
      </c>
      <c r="C304" s="3">
        <v>17.50704</v>
      </c>
      <c r="D304" s="3">
        <v>19.480560000000001</v>
      </c>
      <c r="E304" s="3">
        <v>16</v>
      </c>
      <c r="F304" s="3">
        <v>19</v>
      </c>
      <c r="G304" s="3">
        <v>18.04</v>
      </c>
      <c r="H304">
        <f t="shared" si="55"/>
        <v>20.805459311285425</v>
      </c>
      <c r="I304">
        <f t="shared" si="56"/>
        <v>-1.3248993112854244</v>
      </c>
      <c r="J304">
        <f t="shared" si="57"/>
        <v>1.3248993112854244</v>
      </c>
      <c r="K304">
        <f>AVERAGE($D$2:$D$403)</f>
        <v>13.910463615920403</v>
      </c>
      <c r="L304">
        <f t="shared" si="58"/>
        <v>31.025973727936609</v>
      </c>
      <c r="M304">
        <f t="shared" si="59"/>
        <v>1.7553581850445918</v>
      </c>
    </row>
    <row r="305" spans="1:13" x14ac:dyDescent="0.3">
      <c r="A305" s="3">
        <v>3007002</v>
      </c>
      <c r="B305" s="3">
        <v>57</v>
      </c>
      <c r="C305" s="3">
        <v>5.7295780000000001</v>
      </c>
      <c r="D305" s="3">
        <v>6.4298599999999997</v>
      </c>
      <c r="E305" s="3">
        <v>16</v>
      </c>
      <c r="F305" s="3">
        <v>19</v>
      </c>
      <c r="G305" s="3">
        <v>18.04</v>
      </c>
      <c r="H305">
        <f t="shared" si="55"/>
        <v>6.8090609234819892</v>
      </c>
      <c r="I305">
        <f t="shared" si="56"/>
        <v>-0.37920092348198953</v>
      </c>
      <c r="J305">
        <f t="shared" si="57"/>
        <v>0.37920092348198953</v>
      </c>
      <c r="K305">
        <f>AVERAGE($D$2:$D$403)</f>
        <v>13.910463615920403</v>
      </c>
      <c r="L305">
        <f t="shared" si="58"/>
        <v>55.95943045852141</v>
      </c>
      <c r="M305">
        <f t="shared" si="59"/>
        <v>0.14379334036959368</v>
      </c>
    </row>
    <row r="306" spans="1:13" x14ac:dyDescent="0.3">
      <c r="A306" s="3">
        <v>3007002</v>
      </c>
      <c r="B306" s="3">
        <v>47</v>
      </c>
      <c r="C306" s="3">
        <v>9.4538039999999999</v>
      </c>
      <c r="D306" s="3">
        <v>9.6447900000000004</v>
      </c>
      <c r="E306" s="3">
        <v>16</v>
      </c>
      <c r="F306" s="3">
        <v>19</v>
      </c>
      <c r="G306" s="3">
        <v>18.04</v>
      </c>
      <c r="H306">
        <f t="shared" si="55"/>
        <v>11.234950880266874</v>
      </c>
      <c r="I306">
        <f t="shared" si="56"/>
        <v>-1.5901608802668736</v>
      </c>
      <c r="J306">
        <f t="shared" si="57"/>
        <v>1.5901608802668736</v>
      </c>
      <c r="K306">
        <f>AVERAGE($D$2:$D$403)</f>
        <v>13.910463615920403</v>
      </c>
      <c r="L306">
        <f t="shared" si="58"/>
        <v>18.19597139755944</v>
      </c>
      <c r="M306">
        <f t="shared" si="59"/>
        <v>2.5286116251311186</v>
      </c>
    </row>
    <row r="307" spans="1:13" x14ac:dyDescent="0.3">
      <c r="A307" s="3">
        <v>3007002</v>
      </c>
      <c r="B307" s="3">
        <v>61</v>
      </c>
      <c r="C307" s="3">
        <v>17.50704</v>
      </c>
      <c r="D307" s="3">
        <v>18.907609999999998</v>
      </c>
      <c r="E307" s="3">
        <v>16</v>
      </c>
      <c r="F307" s="3">
        <v>19</v>
      </c>
      <c r="G307" s="3">
        <v>18.04</v>
      </c>
      <c r="H307">
        <f t="shared" si="55"/>
        <v>20.805459311285425</v>
      </c>
      <c r="I307">
        <f t="shared" si="56"/>
        <v>-1.8978493112854267</v>
      </c>
      <c r="J307">
        <f t="shared" si="57"/>
        <v>1.8978493112854267</v>
      </c>
      <c r="K307">
        <f>AVERAGE($D$2:$D$403)</f>
        <v>13.910463615920403</v>
      </c>
      <c r="L307">
        <f t="shared" si="58"/>
        <v>24.971471983919777</v>
      </c>
      <c r="M307">
        <f t="shared" si="59"/>
        <v>3.6018320083465682</v>
      </c>
    </row>
    <row r="308" spans="1:13" x14ac:dyDescent="0.3">
      <c r="A308" s="3">
        <v>3007002</v>
      </c>
      <c r="B308" s="3">
        <v>5</v>
      </c>
      <c r="C308" s="3">
        <v>10.376899999999999</v>
      </c>
      <c r="D308" s="3">
        <v>11.93662</v>
      </c>
      <c r="E308" s="3">
        <v>16</v>
      </c>
      <c r="F308" s="3">
        <v>19</v>
      </c>
      <c r="G308" s="3">
        <v>18.04</v>
      </c>
      <c r="H308">
        <f t="shared" si="55"/>
        <v>12.331963068986973</v>
      </c>
      <c r="I308">
        <f t="shared" si="56"/>
        <v>-0.39534306898697302</v>
      </c>
      <c r="J308">
        <f t="shared" si="57"/>
        <v>0.39534306898697302</v>
      </c>
      <c r="K308">
        <f>AVERAGE($D$2:$D$403)</f>
        <v>13.910463615920403</v>
      </c>
      <c r="L308">
        <f t="shared" si="58"/>
        <v>3.896058620109732</v>
      </c>
      <c r="M308">
        <f t="shared" si="59"/>
        <v>0.15629614219603852</v>
      </c>
    </row>
    <row r="309" spans="1:13" x14ac:dyDescent="0.3">
      <c r="A309" s="3">
        <v>3007002</v>
      </c>
      <c r="B309" s="3">
        <v>50</v>
      </c>
      <c r="C309" s="3">
        <v>8.817183</v>
      </c>
      <c r="D309" s="3">
        <v>9.4856350000000003</v>
      </c>
      <c r="E309" s="3">
        <v>16</v>
      </c>
      <c r="F309" s="3">
        <v>19</v>
      </c>
      <c r="G309" s="3">
        <v>18.04</v>
      </c>
      <c r="H309">
        <f t="shared" si="55"/>
        <v>10.478387102940163</v>
      </c>
      <c r="I309">
        <f t="shared" si="56"/>
        <v>-0.99275210294016247</v>
      </c>
      <c r="J309">
        <f t="shared" si="57"/>
        <v>0.99275210294016247</v>
      </c>
      <c r="K309">
        <f>AVERAGE($D$2:$D$403)</f>
        <v>13.910463615920403</v>
      </c>
      <c r="L309">
        <f t="shared" si="58"/>
        <v>19.579108280268063</v>
      </c>
      <c r="M309">
        <f t="shared" si="59"/>
        <v>0.98555673789211495</v>
      </c>
    </row>
    <row r="310" spans="1:13" x14ac:dyDescent="0.3">
      <c r="A310" s="3">
        <v>3007002</v>
      </c>
      <c r="B310" s="3">
        <v>51</v>
      </c>
      <c r="C310" s="3">
        <v>14.16479</v>
      </c>
      <c r="D310" s="3">
        <v>14.642250000000001</v>
      </c>
      <c r="E310" s="3">
        <v>16</v>
      </c>
      <c r="F310" s="3">
        <v>19</v>
      </c>
      <c r="G310" s="3">
        <v>18.04</v>
      </c>
      <c r="H310">
        <f t="shared" si="55"/>
        <v>16.833511661474621</v>
      </c>
      <c r="I310">
        <f t="shared" si="56"/>
        <v>-2.1912616614746199</v>
      </c>
      <c r="J310">
        <f t="shared" si="57"/>
        <v>2.1912616614746199</v>
      </c>
      <c r="K310">
        <f>AVERAGE($D$2:$D$403)</f>
        <v>13.910463615920403</v>
      </c>
      <c r="L310">
        <f t="shared" si="58"/>
        <v>0.5355113119242928</v>
      </c>
      <c r="M310">
        <f t="shared" si="59"/>
        <v>4.8016276690485116</v>
      </c>
    </row>
    <row r="311" spans="1:13" x14ac:dyDescent="0.3">
      <c r="A311" s="3">
        <v>3007002</v>
      </c>
      <c r="B311" s="3">
        <v>70</v>
      </c>
      <c r="C311" s="3">
        <v>24.50986</v>
      </c>
      <c r="D311" s="3">
        <v>26.196899999999999</v>
      </c>
      <c r="E311" s="3">
        <v>16</v>
      </c>
      <c r="F311" s="3">
        <v>19</v>
      </c>
      <c r="G311" s="3">
        <v>18.04</v>
      </c>
      <c r="H311">
        <f t="shared" si="55"/>
        <v>29.127647789420838</v>
      </c>
      <c r="I311">
        <f t="shared" si="56"/>
        <v>-2.9307477894208382</v>
      </c>
      <c r="J311">
        <f t="shared" si="57"/>
        <v>2.9307477894208382</v>
      </c>
      <c r="K311">
        <f>AVERAGE($D$2:$D$403)</f>
        <v>13.910463615920403</v>
      </c>
      <c r="L311">
        <f t="shared" si="58"/>
        <v>150.9565190200349</v>
      </c>
      <c r="M311">
        <f t="shared" si="59"/>
        <v>8.5892826051951303</v>
      </c>
    </row>
    <row r="312" spans="1:13" x14ac:dyDescent="0.3">
      <c r="A312" s="3">
        <v>3007002</v>
      </c>
      <c r="B312" s="3">
        <v>58</v>
      </c>
      <c r="C312" s="3">
        <v>10.59972</v>
      </c>
      <c r="D312" s="3">
        <v>13.528169999999999</v>
      </c>
      <c r="E312" s="3">
        <v>16</v>
      </c>
      <c r="F312" s="3">
        <v>19</v>
      </c>
      <c r="G312" s="3">
        <v>18.04</v>
      </c>
      <c r="H312">
        <f t="shared" si="55"/>
        <v>12.596763540325396</v>
      </c>
      <c r="I312">
        <f t="shared" si="56"/>
        <v>0.93140645967460323</v>
      </c>
      <c r="J312">
        <f t="shared" si="57"/>
        <v>0.93140645967460323</v>
      </c>
      <c r="K312">
        <f>AVERAGE($D$2:$D$403)</f>
        <v>13.910463615920403</v>
      </c>
      <c r="L312">
        <f t="shared" si="58"/>
        <v>0.14614840877349686</v>
      </c>
      <c r="M312">
        <f t="shared" si="59"/>
        <v>0.86751799312357825</v>
      </c>
    </row>
    <row r="313" spans="1:13" x14ac:dyDescent="0.3">
      <c r="A313" s="3">
        <v>3007002</v>
      </c>
      <c r="B313" s="3">
        <v>52</v>
      </c>
      <c r="C313" s="3">
        <v>17.379719999999999</v>
      </c>
      <c r="D313" s="3">
        <v>18.461970000000001</v>
      </c>
      <c r="E313" s="3">
        <v>16</v>
      </c>
      <c r="F313" s="3">
        <v>19</v>
      </c>
      <c r="G313" s="3">
        <v>18.04</v>
      </c>
      <c r="H313">
        <f t="shared" si="55"/>
        <v>20.654151547122385</v>
      </c>
      <c r="I313">
        <f t="shared" si="56"/>
        <v>-2.1921815471223844</v>
      </c>
      <c r="J313">
        <f t="shared" si="57"/>
        <v>2.1921815471223844</v>
      </c>
      <c r="K313">
        <f>AVERAGE($D$2:$D$403)</f>
        <v>13.910463615920403</v>
      </c>
      <c r="L313">
        <f t="shared" si="58"/>
        <v>20.716210364317337</v>
      </c>
      <c r="M313">
        <f t="shared" si="59"/>
        <v>4.8056599355438907</v>
      </c>
    </row>
    <row r="314" spans="1:13" x14ac:dyDescent="0.3">
      <c r="A314" s="3">
        <v>3007002</v>
      </c>
      <c r="B314" s="3">
        <v>56</v>
      </c>
      <c r="C314" s="3">
        <v>5.6022540000000003</v>
      </c>
      <c r="D314" s="3">
        <v>5.7295780000000001</v>
      </c>
      <c r="E314" s="3">
        <v>16</v>
      </c>
      <c r="F314" s="3">
        <v>19</v>
      </c>
      <c r="G314" s="3">
        <v>18.04</v>
      </c>
      <c r="H314">
        <f t="shared" si="55"/>
        <v>6.657748405697709</v>
      </c>
      <c r="I314">
        <f t="shared" si="56"/>
        <v>-0.92817040569770892</v>
      </c>
      <c r="J314">
        <f t="shared" si="57"/>
        <v>0.92817040569770892</v>
      </c>
      <c r="K314">
        <f>AVERAGE($D$2:$D$403)</f>
        <v>13.910463615920403</v>
      </c>
      <c r="L314">
        <f t="shared" si="58"/>
        <v>66.926889460773339</v>
      </c>
      <c r="M314">
        <f t="shared" si="59"/>
        <v>0.86150030201304961</v>
      </c>
    </row>
    <row r="315" spans="1:13" x14ac:dyDescent="0.3">
      <c r="A315" s="3">
        <v>3007002</v>
      </c>
      <c r="B315" s="3">
        <v>55</v>
      </c>
      <c r="C315" s="3">
        <v>5.5385920000000004</v>
      </c>
      <c r="D315" s="3">
        <v>6.8436630000000003</v>
      </c>
      <c r="E315" s="3">
        <v>16</v>
      </c>
      <c r="F315" s="3">
        <v>19</v>
      </c>
      <c r="G315" s="3">
        <v>18.04</v>
      </c>
      <c r="H315">
        <f t="shared" si="55"/>
        <v>6.5820921468055689</v>
      </c>
      <c r="I315">
        <f t="shared" si="56"/>
        <v>0.26157085319443141</v>
      </c>
      <c r="J315">
        <f t="shared" si="57"/>
        <v>0.26157085319443141</v>
      </c>
      <c r="K315">
        <f>AVERAGE($D$2:$D$403)</f>
        <v>13.910463615920403</v>
      </c>
      <c r="L315">
        <f t="shared" si="58"/>
        <v>49.939670945172978</v>
      </c>
      <c r="M315">
        <f t="shared" si="59"/>
        <v>6.8419311240862785E-2</v>
      </c>
    </row>
    <row r="316" spans="1:13" x14ac:dyDescent="0.3">
      <c r="A316" s="3">
        <v>3007002</v>
      </c>
      <c r="B316" s="3">
        <v>54</v>
      </c>
      <c r="C316" s="3">
        <v>9.2628170000000001</v>
      </c>
      <c r="D316" s="3">
        <v>10.536060000000001</v>
      </c>
      <c r="E316" s="3">
        <v>16</v>
      </c>
      <c r="F316" s="3">
        <v>19</v>
      </c>
      <c r="G316" s="3">
        <v>18.04</v>
      </c>
      <c r="H316">
        <f t="shared" si="55"/>
        <v>11.007980915185144</v>
      </c>
      <c r="I316">
        <f t="shared" si="56"/>
        <v>-0.47192091518514268</v>
      </c>
      <c r="J316">
        <f t="shared" si="57"/>
        <v>0.47192091518514268</v>
      </c>
      <c r="K316">
        <f>AVERAGE($D$2:$D$403)</f>
        <v>13.910463615920403</v>
      </c>
      <c r="L316">
        <f t="shared" si="58"/>
        <v>11.386599763136683</v>
      </c>
      <c r="M316">
        <f t="shared" si="59"/>
        <v>0.22270935018918261</v>
      </c>
    </row>
    <row r="317" spans="1:13" x14ac:dyDescent="0.3">
      <c r="A317" s="3">
        <v>3007002</v>
      </c>
      <c r="B317" s="3">
        <v>53</v>
      </c>
      <c r="C317" s="3">
        <v>5.0292960000000004</v>
      </c>
      <c r="D317" s="3">
        <v>4.551831</v>
      </c>
      <c r="E317" s="3">
        <v>16</v>
      </c>
      <c r="F317" s="3">
        <v>19</v>
      </c>
      <c r="G317" s="3">
        <v>18.04</v>
      </c>
      <c r="H317">
        <f t="shared" si="55"/>
        <v>5.9768420756684479</v>
      </c>
      <c r="I317">
        <f t="shared" si="56"/>
        <v>-1.425011075668448</v>
      </c>
      <c r="J317">
        <f t="shared" si="57"/>
        <v>1.425011075668448</v>
      </c>
      <c r="K317">
        <f>AVERAGE($D$2:$D$403)</f>
        <v>13.910463615920403</v>
      </c>
      <c r="L317">
        <f t="shared" si="58"/>
        <v>87.58400443976916</v>
      </c>
      <c r="M317">
        <f t="shared" si="59"/>
        <v>2.0306565657777473</v>
      </c>
    </row>
    <row r="318" spans="1:13" x14ac:dyDescent="0.3">
      <c r="A318" s="3">
        <v>3007002</v>
      </c>
      <c r="B318" s="3">
        <v>71</v>
      </c>
      <c r="C318" s="3">
        <v>14.92873</v>
      </c>
      <c r="D318" s="3">
        <v>16.615780000000001</v>
      </c>
      <c r="E318" s="3">
        <v>16</v>
      </c>
      <c r="F318" s="3">
        <v>19</v>
      </c>
      <c r="G318" s="3">
        <v>18.04</v>
      </c>
      <c r="H318">
        <f t="shared" si="55"/>
        <v>17.741382014559061</v>
      </c>
      <c r="I318">
        <f t="shared" si="56"/>
        <v>-1.1256020145590604</v>
      </c>
      <c r="J318">
        <f t="shared" si="57"/>
        <v>1.1256020145590604</v>
      </c>
      <c r="K318">
        <f>AVERAGE($D$2:$D$403)</f>
        <v>13.910463615920403</v>
      </c>
      <c r="L318">
        <f t="shared" si="58"/>
        <v>7.3187367379695116</v>
      </c>
      <c r="M318">
        <f t="shared" si="59"/>
        <v>1.2669798951794151</v>
      </c>
    </row>
    <row r="319" spans="1:13" x14ac:dyDescent="0.3">
      <c r="A319" s="3">
        <v>3007002</v>
      </c>
      <c r="B319" s="3">
        <v>24</v>
      </c>
      <c r="C319" s="3">
        <v>11.363659999999999</v>
      </c>
      <c r="D319" s="3">
        <v>12.955209999999999</v>
      </c>
      <c r="E319" s="3">
        <v>16</v>
      </c>
      <c r="F319" s="3">
        <v>19</v>
      </c>
      <c r="G319" s="3">
        <v>18.04</v>
      </c>
      <c r="H319">
        <f t="shared" si="55"/>
        <v>13.504633893409835</v>
      </c>
      <c r="I319">
        <f t="shared" si="56"/>
        <v>-0.54942389340983588</v>
      </c>
      <c r="J319">
        <f t="shared" si="57"/>
        <v>0.54942389340983588</v>
      </c>
      <c r="K319">
        <f>AVERAGE($D$2:$D$403)</f>
        <v>13.910463615920403</v>
      </c>
      <c r="L319">
        <f t="shared" si="58"/>
        <v>0.91250947072900568</v>
      </c>
      <c r="M319">
        <f t="shared" si="59"/>
        <v>0.30186661464962272</v>
      </c>
    </row>
    <row r="320" spans="1:13" x14ac:dyDescent="0.3">
      <c r="A320" s="3">
        <v>3007002</v>
      </c>
      <c r="B320" s="3">
        <v>6</v>
      </c>
      <c r="C320" s="3">
        <v>5.0292960000000004</v>
      </c>
      <c r="D320" s="3">
        <v>5.3476059999999999</v>
      </c>
      <c r="E320" s="3">
        <v>16</v>
      </c>
      <c r="F320" s="3">
        <v>19</v>
      </c>
      <c r="G320" s="3">
        <v>18.04</v>
      </c>
      <c r="H320">
        <f t="shared" si="55"/>
        <v>5.9768420756684479</v>
      </c>
      <c r="I320">
        <f t="shared" si="56"/>
        <v>-0.62923607566844808</v>
      </c>
      <c r="J320">
        <f t="shared" si="57"/>
        <v>0.62923607566844808</v>
      </c>
      <c r="K320">
        <f>AVERAGE($D$2:$D$403)</f>
        <v>13.910463615920403</v>
      </c>
      <c r="L320">
        <f t="shared" si="58"/>
        <v>73.322530550526054</v>
      </c>
      <c r="M320">
        <f t="shared" si="59"/>
        <v>0.39593803892262891</v>
      </c>
    </row>
    <row r="321" spans="1:13" x14ac:dyDescent="0.3">
      <c r="A321" s="3">
        <v>3007002</v>
      </c>
      <c r="B321" s="3">
        <v>64</v>
      </c>
      <c r="C321" s="3">
        <v>15.024229999999999</v>
      </c>
      <c r="D321" s="3">
        <v>18.780280000000001</v>
      </c>
      <c r="E321" s="3">
        <v>16</v>
      </c>
      <c r="F321" s="3">
        <v>19</v>
      </c>
      <c r="G321" s="3">
        <v>18.04</v>
      </c>
      <c r="H321">
        <f t="shared" si="55"/>
        <v>17.854874721734443</v>
      </c>
      <c r="I321">
        <f t="shared" si="56"/>
        <v>0.92540527826555774</v>
      </c>
      <c r="J321">
        <f t="shared" si="57"/>
        <v>0.92540527826555774</v>
      </c>
      <c r="K321">
        <f>AVERAGE($D$2:$D$403)</f>
        <v>13.910463615920403</v>
      </c>
      <c r="L321">
        <f t="shared" si="58"/>
        <v>23.715111614650095</v>
      </c>
      <c r="M321">
        <f t="shared" si="59"/>
        <v>0.85637492904175438</v>
      </c>
    </row>
    <row r="322" spans="1:13" x14ac:dyDescent="0.3">
      <c r="A322" s="3">
        <v>3007002</v>
      </c>
      <c r="B322" s="3">
        <v>60</v>
      </c>
      <c r="C322" s="3">
        <v>9.5811270000000004</v>
      </c>
      <c r="D322" s="3">
        <v>12.09578</v>
      </c>
      <c r="E322" s="3">
        <v>16</v>
      </c>
      <c r="F322" s="3">
        <v>19</v>
      </c>
      <c r="G322" s="3">
        <v>18.04</v>
      </c>
      <c r="H322">
        <f t="shared" si="55"/>
        <v>11.386262209645844</v>
      </c>
      <c r="I322">
        <f t="shared" si="56"/>
        <v>0.70951779035415541</v>
      </c>
      <c r="J322">
        <f t="shared" si="57"/>
        <v>0.70951779035415541</v>
      </c>
      <c r="K322">
        <f>AVERAGE($D$2:$D$403)</f>
        <v>13.910463615920403</v>
      </c>
      <c r="L322">
        <f t="shared" si="58"/>
        <v>3.2930766258899493</v>
      </c>
      <c r="M322">
        <f t="shared" si="59"/>
        <v>0.50341549482904324</v>
      </c>
    </row>
    <row r="323" spans="1:13" x14ac:dyDescent="0.3">
      <c r="A323" s="3">
        <v>3007002</v>
      </c>
      <c r="B323" s="3">
        <v>63</v>
      </c>
      <c r="C323" s="3">
        <v>8.0850720000000003</v>
      </c>
      <c r="D323" s="3">
        <v>10.185919999999999</v>
      </c>
      <c r="E323" s="3">
        <v>16</v>
      </c>
      <c r="F323" s="3">
        <v>19</v>
      </c>
      <c r="G323" s="3">
        <v>18.04</v>
      </c>
      <c r="H323">
        <f t="shared" si="55"/>
        <v>9.6083425024911726</v>
      </c>
      <c r="I323">
        <f t="shared" si="56"/>
        <v>0.57757749750882681</v>
      </c>
      <c r="J323">
        <f t="shared" si="57"/>
        <v>0.57757749750882681</v>
      </c>
      <c r="K323">
        <f>AVERAGE($D$2:$D$403)</f>
        <v>13.910463615920403</v>
      </c>
      <c r="L323">
        <f t="shared" si="58"/>
        <v>13.872225146893433</v>
      </c>
      <c r="M323">
        <f t="shared" si="59"/>
        <v>0.33359576562855886</v>
      </c>
    </row>
    <row r="324" spans="1:13" x14ac:dyDescent="0.3">
      <c r="A324" s="3">
        <v>3007002</v>
      </c>
      <c r="B324" s="3">
        <v>48</v>
      </c>
      <c r="C324" s="3">
        <v>2.864789</v>
      </c>
      <c r="D324" s="3">
        <v>3.8197190000000001</v>
      </c>
      <c r="E324" s="3">
        <v>16</v>
      </c>
      <c r="F324" s="3">
        <v>19</v>
      </c>
      <c r="G324" s="3">
        <v>18.04</v>
      </c>
      <c r="H324">
        <f t="shared" si="55"/>
        <v>3.4045304617409946</v>
      </c>
      <c r="I324">
        <f t="shared" si="56"/>
        <v>0.41518853825900548</v>
      </c>
      <c r="J324">
        <f t="shared" si="57"/>
        <v>0.41518853825900548</v>
      </c>
      <c r="K324">
        <f>AVERAGE($D$2:$D$403)</f>
        <v>13.910463615920403</v>
      </c>
      <c r="L324">
        <f t="shared" si="58"/>
        <v>101.82312690372662</v>
      </c>
      <c r="M324">
        <f t="shared" si="59"/>
        <v>0.17238152230164966</v>
      </c>
    </row>
    <row r="325" spans="1:13" x14ac:dyDescent="0.3">
      <c r="A325" s="3">
        <v>3007002</v>
      </c>
      <c r="B325" s="3">
        <v>65</v>
      </c>
      <c r="C325" s="3">
        <v>7.0028180000000004</v>
      </c>
      <c r="D325" s="3">
        <v>8.5943670000000001</v>
      </c>
      <c r="E325" s="3">
        <v>16</v>
      </c>
      <c r="F325" s="3">
        <v>19</v>
      </c>
      <c r="G325" s="3">
        <v>18.04</v>
      </c>
      <c r="H325">
        <f t="shared" si="55"/>
        <v>8.3221861013247924</v>
      </c>
      <c r="I325">
        <f t="shared" si="56"/>
        <v>0.27218089867520767</v>
      </c>
      <c r="J325">
        <f t="shared" si="57"/>
        <v>0.27218089867520767</v>
      </c>
      <c r="K325">
        <f>AVERAGE($D$2:$D$403)</f>
        <v>13.910463615920403</v>
      </c>
      <c r="L325">
        <f t="shared" si="58"/>
        <v>28.260883229800356</v>
      </c>
      <c r="M325">
        <f t="shared" si="59"/>
        <v>7.4082441603643662E-2</v>
      </c>
    </row>
    <row r="326" spans="1:13" x14ac:dyDescent="0.3">
      <c r="A326" s="3">
        <v>3007002</v>
      </c>
      <c r="B326" s="3">
        <v>66</v>
      </c>
      <c r="C326" s="3">
        <v>12.15944</v>
      </c>
      <c r="D326" s="3">
        <v>13.528169999999999</v>
      </c>
      <c r="E326" s="3">
        <v>16</v>
      </c>
      <c r="F326" s="3">
        <v>19</v>
      </c>
      <c r="G326" s="3">
        <v>18.04</v>
      </c>
      <c r="H326">
        <f t="shared" si="55"/>
        <v>14.45034307158814</v>
      </c>
      <c r="I326">
        <f t="shared" si="56"/>
        <v>-0.92217307158814066</v>
      </c>
      <c r="J326">
        <f t="shared" si="57"/>
        <v>0.92217307158814066</v>
      </c>
      <c r="K326">
        <f>AVERAGE($D$2:$D$403)</f>
        <v>13.910463615920403</v>
      </c>
      <c r="L326">
        <f t="shared" si="58"/>
        <v>0.14614840877349686</v>
      </c>
      <c r="M326">
        <f t="shared" si="59"/>
        <v>0.85040317396230602</v>
      </c>
    </row>
    <row r="327" spans="1:13" x14ac:dyDescent="0.3">
      <c r="A327" s="3">
        <v>3007002</v>
      </c>
      <c r="B327" s="3">
        <v>67</v>
      </c>
      <c r="C327" s="3">
        <v>19.0031</v>
      </c>
      <c r="D327" s="3">
        <v>20.49916</v>
      </c>
      <c r="E327" s="3">
        <v>16</v>
      </c>
      <c r="F327" s="3">
        <v>19</v>
      </c>
      <c r="G327" s="3">
        <v>18.04</v>
      </c>
      <c r="H327">
        <f t="shared" si="55"/>
        <v>22.583384960466649</v>
      </c>
      <c r="I327">
        <f t="shared" si="56"/>
        <v>-2.0842249604666492</v>
      </c>
      <c r="J327">
        <f t="shared" si="57"/>
        <v>2.0842249604666492</v>
      </c>
      <c r="K327">
        <f>AVERAGE($D$2:$D$403)</f>
        <v>13.910463615920403</v>
      </c>
      <c r="L327">
        <f t="shared" si="58"/>
        <v>43.410920041583559</v>
      </c>
      <c r="M327">
        <f t="shared" si="59"/>
        <v>4.3439936858322055</v>
      </c>
    </row>
    <row r="328" spans="1:13" x14ac:dyDescent="0.3">
      <c r="A328" s="3">
        <v>3007002</v>
      </c>
      <c r="B328" s="3">
        <v>68</v>
      </c>
      <c r="C328" s="3">
        <v>15.56535</v>
      </c>
      <c r="D328" s="3">
        <v>16.711269999999999</v>
      </c>
      <c r="E328" s="3">
        <v>16</v>
      </c>
      <c r="F328" s="3">
        <v>19</v>
      </c>
      <c r="G328" s="3">
        <v>18.04</v>
      </c>
      <c r="H328">
        <f t="shared" si="55"/>
        <v>18.497944603480462</v>
      </c>
      <c r="I328">
        <f t="shared" si="56"/>
        <v>-1.7866746034804635</v>
      </c>
      <c r="J328">
        <f t="shared" si="57"/>
        <v>1.7866746034804635</v>
      </c>
      <c r="K328">
        <f>AVERAGE($D$2:$D$403)</f>
        <v>13.910463615920403</v>
      </c>
      <c r="L328">
        <f t="shared" si="58"/>
        <v>7.8445164011010231</v>
      </c>
      <c r="M328">
        <f t="shared" si="59"/>
        <v>3.1922061387220713</v>
      </c>
    </row>
    <row r="329" spans="1:13" x14ac:dyDescent="0.3">
      <c r="A329" s="3">
        <v>3007002</v>
      </c>
      <c r="B329" s="3">
        <v>62</v>
      </c>
      <c r="C329" s="3">
        <v>12.15944</v>
      </c>
      <c r="D329" s="3">
        <v>12.25493</v>
      </c>
      <c r="E329" s="3">
        <v>16</v>
      </c>
      <c r="F329" s="3">
        <v>19</v>
      </c>
      <c r="G329" s="3">
        <v>18.04</v>
      </c>
      <c r="H329">
        <f t="shared" ref="H329:H338" si="60">C329*EXP(-(-26.4679+3.1124*G329)*(1/(F329^(-2.39298+0.20296*G329))-1/(E329^(-2.39298+0.20296*G329))))</f>
        <v>14.45034307158814</v>
      </c>
      <c r="I329">
        <f t="shared" ref="I329:I338" si="61">D329-H329</f>
        <v>-2.1954130715881401</v>
      </c>
      <c r="J329">
        <f t="shared" si="57"/>
        <v>2.1954130715881401</v>
      </c>
      <c r="K329">
        <f>AVERAGE($D$2:$D$403)</f>
        <v>13.910463615920403</v>
      </c>
      <c r="L329">
        <f t="shared" ref="L329:L338" si="62">(D329-K329)^2</f>
        <v>2.740791553442484</v>
      </c>
      <c r="M329">
        <f t="shared" si="59"/>
        <v>4.8198385549000724</v>
      </c>
    </row>
    <row r="330" spans="1:13" x14ac:dyDescent="0.3">
      <c r="A330" s="3">
        <v>3007002</v>
      </c>
      <c r="B330" s="3">
        <v>7</v>
      </c>
      <c r="C330" s="3">
        <v>11.363659999999999</v>
      </c>
      <c r="D330" s="3">
        <v>12.541410000000001</v>
      </c>
      <c r="E330" s="3">
        <v>16</v>
      </c>
      <c r="F330" s="3">
        <v>19</v>
      </c>
      <c r="G330" s="3">
        <v>18.04</v>
      </c>
      <c r="H330">
        <f t="shared" si="60"/>
        <v>13.504633893409835</v>
      </c>
      <c r="I330">
        <f t="shared" si="61"/>
        <v>-0.96322389340983428</v>
      </c>
      <c r="J330">
        <f t="shared" ref="J330:J338" si="63">ABS(I330)</f>
        <v>0.96322389340983428</v>
      </c>
      <c r="K330">
        <f>AVERAGE($D$2:$D$403)</f>
        <v>13.910463615920403</v>
      </c>
      <c r="L330">
        <f t="shared" si="62"/>
        <v>1.8743078032647271</v>
      </c>
      <c r="M330">
        <f t="shared" ref="M330:M338" si="64">I330^2</f>
        <v>0.92780026883559974</v>
      </c>
    </row>
    <row r="331" spans="1:13" x14ac:dyDescent="0.3">
      <c r="A331" s="3">
        <v>3007002</v>
      </c>
      <c r="B331" s="3">
        <v>45</v>
      </c>
      <c r="C331" s="3">
        <v>7.6076059999999996</v>
      </c>
      <c r="D331" s="3">
        <v>9.8676060000000003</v>
      </c>
      <c r="E331" s="3">
        <v>16</v>
      </c>
      <c r="F331" s="3">
        <v>19</v>
      </c>
      <c r="G331" s="3">
        <v>18.04</v>
      </c>
      <c r="H331">
        <f t="shared" si="60"/>
        <v>9.0409193723948107</v>
      </c>
      <c r="I331">
        <f t="shared" si="61"/>
        <v>0.82668662760518963</v>
      </c>
      <c r="J331">
        <f t="shared" si="63"/>
        <v>0.82668662760518963</v>
      </c>
      <c r="K331">
        <f>AVERAGE($D$2:$D$403)</f>
        <v>13.910463615920403</v>
      </c>
      <c r="L331">
        <f t="shared" si="62"/>
        <v>16.3446977026056</v>
      </c>
      <c r="M331">
        <f t="shared" si="64"/>
        <v>0.68341078026124147</v>
      </c>
    </row>
    <row r="332" spans="1:13" x14ac:dyDescent="0.3">
      <c r="A332" s="3">
        <v>3007002</v>
      </c>
      <c r="B332" s="3">
        <v>44</v>
      </c>
      <c r="C332" s="3">
        <v>3.0557750000000001</v>
      </c>
      <c r="D332" s="3">
        <v>2.610141</v>
      </c>
      <c r="E332" s="3">
        <v>16</v>
      </c>
      <c r="F332" s="3">
        <v>19</v>
      </c>
      <c r="G332" s="3">
        <v>18.04</v>
      </c>
      <c r="H332">
        <f t="shared" si="60"/>
        <v>3.631499238417415</v>
      </c>
      <c r="I332">
        <f t="shared" si="61"/>
        <v>-1.0213582384174149</v>
      </c>
      <c r="J332">
        <f t="shared" si="63"/>
        <v>1.0213582384174149</v>
      </c>
      <c r="K332">
        <f>AVERAGE($D$2:$D$403)</f>
        <v>13.910463615920403</v>
      </c>
      <c r="L332">
        <f t="shared" si="62"/>
        <v>127.69729122388212</v>
      </c>
      <c r="M332">
        <f t="shared" si="64"/>
        <v>1.043172651183125</v>
      </c>
    </row>
    <row r="333" spans="1:13" x14ac:dyDescent="0.3">
      <c r="A333" s="3">
        <v>3007002</v>
      </c>
      <c r="B333" s="3">
        <v>8</v>
      </c>
      <c r="C333" s="3">
        <v>13.40085</v>
      </c>
      <c r="D333" s="3">
        <v>15.59718</v>
      </c>
      <c r="E333" s="3">
        <v>16</v>
      </c>
      <c r="F333" s="3">
        <v>19</v>
      </c>
      <c r="G333" s="3">
        <v>18.04</v>
      </c>
      <c r="H333">
        <f t="shared" si="60"/>
        <v>15.925641308390183</v>
      </c>
      <c r="I333">
        <f t="shared" si="61"/>
        <v>-0.3284613083901835</v>
      </c>
      <c r="J333">
        <f t="shared" si="63"/>
        <v>0.3284613083901835</v>
      </c>
      <c r="K333">
        <f>AVERAGE($D$2:$D$403)</f>
        <v>13.910463615920403</v>
      </c>
      <c r="L333">
        <f t="shared" si="62"/>
        <v>2.8450121603225509</v>
      </c>
      <c r="M333">
        <f t="shared" si="64"/>
        <v>0.10788683110939123</v>
      </c>
    </row>
    <row r="334" spans="1:13" x14ac:dyDescent="0.3">
      <c r="A334" s="3">
        <v>3007002</v>
      </c>
      <c r="B334" s="3">
        <v>74</v>
      </c>
      <c r="C334" s="3">
        <v>28.775210000000001</v>
      </c>
      <c r="D334" s="3">
        <v>32.49944</v>
      </c>
      <c r="E334" s="3">
        <v>16</v>
      </c>
      <c r="F334" s="3">
        <v>19</v>
      </c>
      <c r="G334" s="3">
        <v>18.04</v>
      </c>
      <c r="H334">
        <f t="shared" si="60"/>
        <v>34.196612381572983</v>
      </c>
      <c r="I334">
        <f t="shared" si="61"/>
        <v>-1.6971723815729831</v>
      </c>
      <c r="J334">
        <f t="shared" si="63"/>
        <v>1.6971723815729831</v>
      </c>
      <c r="K334">
        <f>AVERAGE($D$2:$D$403)</f>
        <v>13.910463615920403</v>
      </c>
      <c r="L334">
        <f t="shared" si="62"/>
        <v>345.55004300786896</v>
      </c>
      <c r="M334">
        <f t="shared" si="64"/>
        <v>2.8803940927741114</v>
      </c>
    </row>
    <row r="335" spans="1:13" x14ac:dyDescent="0.3">
      <c r="A335" s="3">
        <v>3007002</v>
      </c>
      <c r="B335" s="3">
        <v>73</v>
      </c>
      <c r="C335" s="3">
        <v>14.67409</v>
      </c>
      <c r="D335" s="3">
        <v>17.252400000000002</v>
      </c>
      <c r="E335" s="3">
        <v>16</v>
      </c>
      <c r="F335" s="3">
        <v>19</v>
      </c>
      <c r="G335" s="3">
        <v>18.04</v>
      </c>
      <c r="H335">
        <f t="shared" si="60"/>
        <v>17.438766486232986</v>
      </c>
      <c r="I335">
        <f t="shared" si="61"/>
        <v>-0.18636648623298413</v>
      </c>
      <c r="J335">
        <f t="shared" si="63"/>
        <v>0.18636648623298413</v>
      </c>
      <c r="K335">
        <f>AVERAGE($D$2:$D$403)</f>
        <v>13.910463615920403</v>
      </c>
      <c r="L335">
        <f t="shared" si="62"/>
        <v>11.168538795235024</v>
      </c>
      <c r="M335">
        <f t="shared" si="64"/>
        <v>3.4732467190829064E-2</v>
      </c>
    </row>
    <row r="336" spans="1:13" x14ac:dyDescent="0.3">
      <c r="A336" s="3">
        <v>3007002</v>
      </c>
      <c r="B336" s="3">
        <v>72</v>
      </c>
      <c r="C336" s="3">
        <v>12.92338</v>
      </c>
      <c r="D336" s="3">
        <v>14.642250000000001</v>
      </c>
      <c r="E336" s="3">
        <v>16</v>
      </c>
      <c r="F336" s="3">
        <v>19</v>
      </c>
      <c r="G336" s="3">
        <v>18.04</v>
      </c>
      <c r="H336">
        <f t="shared" si="60"/>
        <v>15.358213424672579</v>
      </c>
      <c r="I336">
        <f t="shared" si="61"/>
        <v>-0.71596342467257834</v>
      </c>
      <c r="J336">
        <f t="shared" si="63"/>
        <v>0.71596342467257834</v>
      </c>
      <c r="K336">
        <f>AVERAGE($D$2:$D$403)</f>
        <v>13.910463615920403</v>
      </c>
      <c r="L336">
        <f t="shared" si="62"/>
        <v>0.5355113119242928</v>
      </c>
      <c r="M336">
        <f t="shared" si="64"/>
        <v>0.51260362546888671</v>
      </c>
    </row>
    <row r="337" spans="1:13" x14ac:dyDescent="0.3">
      <c r="A337" s="3">
        <v>3007002</v>
      </c>
      <c r="B337" s="3">
        <v>69</v>
      </c>
      <c r="C337" s="3">
        <v>12.891550000000001</v>
      </c>
      <c r="D337" s="3">
        <v>14.57859</v>
      </c>
      <c r="E337" s="3">
        <v>16</v>
      </c>
      <c r="F337" s="3">
        <v>19</v>
      </c>
      <c r="G337" s="3">
        <v>18.04</v>
      </c>
      <c r="H337">
        <f t="shared" si="60"/>
        <v>15.32038648363182</v>
      </c>
      <c r="I337">
        <f t="shared" si="61"/>
        <v>-0.74179648363181983</v>
      </c>
      <c r="J337">
        <f t="shared" si="63"/>
        <v>0.74179648363181983</v>
      </c>
      <c r="K337">
        <f>AVERAGE($D$2:$D$403)</f>
        <v>13.910463615920403</v>
      </c>
      <c r="L337">
        <f t="shared" si="62"/>
        <v>0.4463928651032778</v>
      </c>
      <c r="M337">
        <f t="shared" si="64"/>
        <v>0.55026202312853278</v>
      </c>
    </row>
    <row r="338" spans="1:13" x14ac:dyDescent="0.3">
      <c r="A338" s="3">
        <v>3007002</v>
      </c>
      <c r="B338" s="3">
        <v>9</v>
      </c>
      <c r="C338" s="3">
        <v>23.013809999999999</v>
      </c>
      <c r="D338" s="3">
        <v>27.279160000000001</v>
      </c>
      <c r="E338" s="3">
        <v>16</v>
      </c>
      <c r="F338" s="3">
        <v>19</v>
      </c>
      <c r="G338" s="3">
        <v>18.04</v>
      </c>
      <c r="H338">
        <f t="shared" si="60"/>
        <v>27.349734024292719</v>
      </c>
      <c r="I338">
        <f t="shared" si="61"/>
        <v>-7.0574024292717752E-2</v>
      </c>
      <c r="J338">
        <f t="shared" si="63"/>
        <v>7.0574024292717752E-2</v>
      </c>
      <c r="K338">
        <f>AVERAGE($D$2:$D$403)</f>
        <v>13.910463615920403</v>
      </c>
      <c r="L338">
        <f t="shared" si="62"/>
        <v>178.72204300970293</v>
      </c>
      <c r="M338">
        <f t="shared" si="64"/>
        <v>4.9806929048691155E-3</v>
      </c>
    </row>
    <row r="339" spans="1:13" x14ac:dyDescent="0.3">
      <c r="A339" s="3">
        <v>3016003</v>
      </c>
      <c r="B339" s="3">
        <v>23</v>
      </c>
      <c r="C339" s="3">
        <v>8.2760569999999998</v>
      </c>
      <c r="D339" s="3">
        <v>14.705920000000001</v>
      </c>
      <c r="E339" s="3">
        <v>20</v>
      </c>
      <c r="F339" s="3">
        <v>25</v>
      </c>
      <c r="G339" s="3">
        <v>15.11</v>
      </c>
      <c r="H339">
        <f t="shared" ref="H339:H376" si="65">C339*EXP(-(-26.4679+3.1124*G339)*(1/(F339^(-2.39298+0.20296*G339))-1/(E339^(-2.39298+0.20296*G339))))</f>
        <v>12.118180032315315</v>
      </c>
      <c r="I339">
        <f t="shared" ref="I339:I376" si="66">D339-H339</f>
        <v>2.5877399676846853</v>
      </c>
      <c r="J339">
        <f t="shared" ref="J339:J377" si="67">ABS(I339)</f>
        <v>2.5877399676846853</v>
      </c>
      <c r="K339">
        <f>AVERAGE($D$2:$D$403)</f>
        <v>13.910463615920403</v>
      </c>
      <c r="L339">
        <f t="shared" ref="L339:L376" si="68">(D339-K339)^2</f>
        <v>0.63275085897298899</v>
      </c>
      <c r="M339">
        <f t="shared" ref="M339:M377" si="69">I339^2</f>
        <v>6.696398140352736</v>
      </c>
    </row>
    <row r="340" spans="1:13" x14ac:dyDescent="0.3">
      <c r="A340" s="3">
        <v>3016003</v>
      </c>
      <c r="B340" s="3">
        <v>1</v>
      </c>
      <c r="C340" s="3">
        <v>16.552109999999999</v>
      </c>
      <c r="D340" s="3">
        <v>26.037749999999999</v>
      </c>
      <c r="E340" s="3">
        <v>20</v>
      </c>
      <c r="F340" s="3">
        <v>25</v>
      </c>
      <c r="G340" s="3">
        <v>15.11</v>
      </c>
      <c r="H340">
        <f t="shared" si="65"/>
        <v>24.236354207648237</v>
      </c>
      <c r="I340">
        <f t="shared" si="66"/>
        <v>1.8013957923517623</v>
      </c>
      <c r="J340">
        <f t="shared" si="67"/>
        <v>1.8013957923517623</v>
      </c>
      <c r="K340">
        <f>AVERAGE($D$2:$D$403)</f>
        <v>13.910463615920403</v>
      </c>
      <c r="L340">
        <f t="shared" si="68"/>
        <v>147.07107504148237</v>
      </c>
      <c r="M340">
        <f t="shared" si="69"/>
        <v>3.2450268007026333</v>
      </c>
    </row>
    <row r="341" spans="1:13" x14ac:dyDescent="0.3">
      <c r="A341" s="3">
        <v>3016003</v>
      </c>
      <c r="B341" s="3">
        <v>15</v>
      </c>
      <c r="C341" s="3">
        <v>13.050700000000001</v>
      </c>
      <c r="D341" s="3">
        <v>21.00845</v>
      </c>
      <c r="E341" s="3">
        <v>20</v>
      </c>
      <c r="F341" s="3">
        <v>25</v>
      </c>
      <c r="G341" s="3">
        <v>15.11</v>
      </c>
      <c r="H341">
        <f t="shared" si="65"/>
        <v>19.109430027818501</v>
      </c>
      <c r="I341">
        <f t="shared" si="66"/>
        <v>1.8990199721814989</v>
      </c>
      <c r="J341">
        <f t="shared" si="67"/>
        <v>1.8990199721814989</v>
      </c>
      <c r="K341">
        <f>AVERAGE($D$2:$D$403)</f>
        <v>13.910463615920403</v>
      </c>
      <c r="L341">
        <f t="shared" si="68"/>
        <v>50.381410708579352</v>
      </c>
      <c r="M341">
        <f t="shared" si="69"/>
        <v>3.6062768547442206</v>
      </c>
    </row>
    <row r="342" spans="1:13" x14ac:dyDescent="0.3">
      <c r="A342" s="3">
        <v>3016003</v>
      </c>
      <c r="B342" s="3">
        <v>22</v>
      </c>
      <c r="C342" s="3">
        <v>8.1169019999999996</v>
      </c>
      <c r="D342" s="3">
        <v>13.464510000000001</v>
      </c>
      <c r="E342" s="3">
        <v>20</v>
      </c>
      <c r="F342" s="3">
        <v>25</v>
      </c>
      <c r="G342" s="3">
        <v>15.11</v>
      </c>
      <c r="H342">
        <f t="shared" si="65"/>
        <v>11.885138024141236</v>
      </c>
      <c r="I342">
        <f t="shared" si="66"/>
        <v>1.5793719758587645</v>
      </c>
      <c r="J342">
        <f t="shared" si="67"/>
        <v>1.5793719758587645</v>
      </c>
      <c r="K342">
        <f>AVERAGE($D$2:$D$403)</f>
        <v>13.910463615920403</v>
      </c>
      <c r="L342">
        <f t="shared" si="68"/>
        <v>0.19887462755248148</v>
      </c>
      <c r="M342">
        <f t="shared" si="69"/>
        <v>2.4944158381280181</v>
      </c>
    </row>
    <row r="343" spans="1:13" x14ac:dyDescent="0.3">
      <c r="A343" s="3">
        <v>3016003</v>
      </c>
      <c r="B343" s="3">
        <v>11</v>
      </c>
      <c r="C343" s="3">
        <v>13.91014</v>
      </c>
      <c r="D343" s="3">
        <v>18.716619999999999</v>
      </c>
      <c r="E343" s="3">
        <v>20</v>
      </c>
      <c r="F343" s="3">
        <v>25</v>
      </c>
      <c r="G343" s="3">
        <v>15.11</v>
      </c>
      <c r="H343">
        <f t="shared" si="65"/>
        <v>20.367861264695321</v>
      </c>
      <c r="I343">
        <f t="shared" si="66"/>
        <v>-1.6512412646953223</v>
      </c>
      <c r="J343">
        <f t="shared" si="67"/>
        <v>1.6512412646953223</v>
      </c>
      <c r="K343">
        <f>AVERAGE($D$2:$D$403)</f>
        <v>13.910463615920403</v>
      </c>
      <c r="L343">
        <f t="shared" si="68"/>
        <v>23.09913918822906</v>
      </c>
      <c r="M343">
        <f t="shared" si="69"/>
        <v>2.7265977142326072</v>
      </c>
    </row>
    <row r="344" spans="1:13" x14ac:dyDescent="0.3">
      <c r="A344" s="3">
        <v>3016003</v>
      </c>
      <c r="B344" s="3">
        <v>21</v>
      </c>
      <c r="C344" s="3">
        <v>10.98169</v>
      </c>
      <c r="D344" s="3">
        <v>18.33465</v>
      </c>
      <c r="E344" s="3">
        <v>20</v>
      </c>
      <c r="F344" s="3">
        <v>25</v>
      </c>
      <c r="G344" s="3">
        <v>15.11</v>
      </c>
      <c r="H344">
        <f t="shared" si="65"/>
        <v>16.079891242783464</v>
      </c>
      <c r="I344">
        <f t="shared" si="66"/>
        <v>2.2547587572165355</v>
      </c>
      <c r="J344">
        <f t="shared" si="67"/>
        <v>2.2547587572165355</v>
      </c>
      <c r="K344">
        <f>AVERAGE($D$2:$D$403)</f>
        <v>13.910463615920403</v>
      </c>
      <c r="L344">
        <f t="shared" si="68"/>
        <v>19.573425161075303</v>
      </c>
      <c r="M344">
        <f t="shared" si="69"/>
        <v>5.0839370532446555</v>
      </c>
    </row>
    <row r="345" spans="1:13" x14ac:dyDescent="0.3">
      <c r="A345" s="3">
        <v>3016003</v>
      </c>
      <c r="B345" s="3">
        <v>16</v>
      </c>
      <c r="C345" s="3">
        <v>18.302820000000001</v>
      </c>
      <c r="D345" s="3">
        <v>30.716899999999999</v>
      </c>
      <c r="E345" s="3">
        <v>20</v>
      </c>
      <c r="F345" s="3">
        <v>25</v>
      </c>
      <c r="G345" s="3">
        <v>15.11</v>
      </c>
      <c r="H345">
        <f t="shared" si="65"/>
        <v>26.799823618791098</v>
      </c>
      <c r="I345">
        <f t="shared" si="66"/>
        <v>3.9170763812089007</v>
      </c>
      <c r="J345">
        <f t="shared" si="67"/>
        <v>3.9170763812089007</v>
      </c>
      <c r="K345">
        <f>AVERAGE($D$2:$D$403)</f>
        <v>13.910463615920403</v>
      </c>
      <c r="L345">
        <f t="shared" si="68"/>
        <v>282.45630393211445</v>
      </c>
      <c r="M345">
        <f t="shared" si="69"/>
        <v>15.343487376224617</v>
      </c>
    </row>
    <row r="346" spans="1:13" x14ac:dyDescent="0.3">
      <c r="A346" s="3">
        <v>3016003</v>
      </c>
      <c r="B346" s="3">
        <v>18</v>
      </c>
      <c r="C346" s="3">
        <v>14.4831</v>
      </c>
      <c r="D346" s="3">
        <v>22.281690000000001</v>
      </c>
      <c r="E346" s="3">
        <v>20</v>
      </c>
      <c r="F346" s="3">
        <v>25</v>
      </c>
      <c r="G346" s="3">
        <v>15.11</v>
      </c>
      <c r="H346">
        <f t="shared" si="65"/>
        <v>21.2068154226132</v>
      </c>
      <c r="I346">
        <f t="shared" si="66"/>
        <v>1.0748745773868009</v>
      </c>
      <c r="J346">
        <f t="shared" si="67"/>
        <v>1.0748745773868009</v>
      </c>
      <c r="K346">
        <f>AVERAGE($D$2:$D$403)</f>
        <v>13.910463615920403</v>
      </c>
      <c r="L346">
        <f t="shared" si="68"/>
        <v>70.077431173510391</v>
      </c>
      <c r="M346">
        <f t="shared" si="69"/>
        <v>1.155355357112454</v>
      </c>
    </row>
    <row r="347" spans="1:13" x14ac:dyDescent="0.3">
      <c r="A347" s="3">
        <v>3016003</v>
      </c>
      <c r="B347" s="3">
        <v>10</v>
      </c>
      <c r="C347" s="3">
        <v>19.735209999999999</v>
      </c>
      <c r="D347" s="3">
        <v>30.971550000000001</v>
      </c>
      <c r="E347" s="3">
        <v>20</v>
      </c>
      <c r="F347" s="3">
        <v>25</v>
      </c>
      <c r="G347" s="3">
        <v>15.11</v>
      </c>
      <c r="H347">
        <f t="shared" si="65"/>
        <v>28.897194371129817</v>
      </c>
      <c r="I347">
        <f t="shared" si="66"/>
        <v>2.0743556288701832</v>
      </c>
      <c r="J347">
        <f t="shared" si="67"/>
        <v>2.0743556288701832</v>
      </c>
      <c r="K347">
        <f>AVERAGE($D$2:$D$403)</f>
        <v>13.910463615920403</v>
      </c>
      <c r="L347">
        <f t="shared" si="68"/>
        <v>291.08066860502623</v>
      </c>
      <c r="M347">
        <f t="shared" si="69"/>
        <v>4.3029512750254133</v>
      </c>
    </row>
    <row r="348" spans="1:13" x14ac:dyDescent="0.3">
      <c r="A348" s="3">
        <v>3016003</v>
      </c>
      <c r="B348" s="3">
        <v>30</v>
      </c>
      <c r="C348" s="3">
        <v>6.3661979999999998</v>
      </c>
      <c r="D348" s="3">
        <v>17.1569</v>
      </c>
      <c r="E348" s="3">
        <v>20</v>
      </c>
      <c r="F348" s="3">
        <v>25</v>
      </c>
      <c r="G348" s="3">
        <v>15.11</v>
      </c>
      <c r="H348">
        <f t="shared" si="65"/>
        <v>9.3216773984719641</v>
      </c>
      <c r="I348">
        <f t="shared" si="66"/>
        <v>7.8352226015280362</v>
      </c>
      <c r="J348">
        <f t="shared" si="67"/>
        <v>7.8352226015280362</v>
      </c>
      <c r="K348">
        <f>AVERAGE($D$2:$D$403)</f>
        <v>13.910463615920403</v>
      </c>
      <c r="L348">
        <f t="shared" si="68"/>
        <v>10.539349195875813</v>
      </c>
      <c r="M348">
        <f t="shared" si="69"/>
        <v>61.390713215495765</v>
      </c>
    </row>
    <row r="349" spans="1:13" x14ac:dyDescent="0.3">
      <c r="A349" s="3">
        <v>3016003</v>
      </c>
      <c r="B349" s="3">
        <v>17</v>
      </c>
      <c r="C349" s="3">
        <v>10.34507</v>
      </c>
      <c r="D349" s="3">
        <v>16.042819999999999</v>
      </c>
      <c r="E349" s="3">
        <v>20</v>
      </c>
      <c r="F349" s="3">
        <v>25</v>
      </c>
      <c r="G349" s="3">
        <v>15.11</v>
      </c>
      <c r="H349">
        <f t="shared" si="65"/>
        <v>15.147723210087145</v>
      </c>
      <c r="I349">
        <f t="shared" si="66"/>
        <v>0.89509678991285391</v>
      </c>
      <c r="J349">
        <f t="shared" si="67"/>
        <v>0.89509678991285391</v>
      </c>
      <c r="K349">
        <f>AVERAGE($D$2:$D$403)</f>
        <v>13.910463615920403</v>
      </c>
      <c r="L349">
        <f t="shared" si="68"/>
        <v>4.5469437487250106</v>
      </c>
      <c r="M349">
        <f t="shared" si="69"/>
        <v>0.80119826331229571</v>
      </c>
    </row>
    <row r="350" spans="1:13" x14ac:dyDescent="0.3">
      <c r="A350" s="3">
        <v>3016003</v>
      </c>
      <c r="B350" s="3">
        <v>25</v>
      </c>
      <c r="C350" s="3">
        <v>12.31859</v>
      </c>
      <c r="D350" s="3">
        <v>21.931550000000001</v>
      </c>
      <c r="E350" s="3">
        <v>20</v>
      </c>
      <c r="F350" s="3">
        <v>25</v>
      </c>
      <c r="G350" s="3">
        <v>15.11</v>
      </c>
      <c r="H350">
        <f t="shared" si="65"/>
        <v>18.037441182954531</v>
      </c>
      <c r="I350">
        <f t="shared" si="66"/>
        <v>3.8941088170454705</v>
      </c>
      <c r="J350">
        <f t="shared" si="67"/>
        <v>3.8941088170454705</v>
      </c>
      <c r="K350">
        <f>AVERAGE($D$2:$D$403)</f>
        <v>13.910463615920403</v>
      </c>
      <c r="L350">
        <f t="shared" si="68"/>
        <v>64.337826780867132</v>
      </c>
      <c r="M350">
        <f t="shared" si="69"/>
        <v>15.164083478991273</v>
      </c>
    </row>
    <row r="351" spans="1:13" x14ac:dyDescent="0.3">
      <c r="A351" s="3">
        <v>3016003</v>
      </c>
      <c r="B351" s="3">
        <v>26</v>
      </c>
      <c r="C351" s="3">
        <v>12.891550000000001</v>
      </c>
      <c r="D351" s="3">
        <v>19.83071</v>
      </c>
      <c r="E351" s="3">
        <v>20</v>
      </c>
      <c r="F351" s="3">
        <v>25</v>
      </c>
      <c r="G351" s="3">
        <v>15.11</v>
      </c>
      <c r="H351">
        <f t="shared" si="65"/>
        <v>18.87639534087241</v>
      </c>
      <c r="I351">
        <f t="shared" si="66"/>
        <v>0.95431465912758995</v>
      </c>
      <c r="J351">
        <f t="shared" si="67"/>
        <v>0.95431465912758995</v>
      </c>
      <c r="K351">
        <f>AVERAGE($D$2:$D$403)</f>
        <v>13.910463615920403</v>
      </c>
      <c r="L351">
        <f t="shared" si="68"/>
        <v>35.049317248207544</v>
      </c>
      <c r="M351">
        <f t="shared" si="69"/>
        <v>0.91071646862580824</v>
      </c>
    </row>
    <row r="352" spans="1:13" x14ac:dyDescent="0.3">
      <c r="A352" s="3">
        <v>3016003</v>
      </c>
      <c r="B352" s="3">
        <v>32</v>
      </c>
      <c r="C352" s="3">
        <v>7.639437</v>
      </c>
      <c r="D352" s="3">
        <v>10.98169</v>
      </c>
      <c r="E352" s="3">
        <v>20</v>
      </c>
      <c r="F352" s="3">
        <v>25</v>
      </c>
      <c r="G352" s="3">
        <v>15.11</v>
      </c>
      <c r="H352">
        <f t="shared" si="65"/>
        <v>11.186011999619</v>
      </c>
      <c r="I352">
        <f t="shared" si="66"/>
        <v>-0.20432199961899933</v>
      </c>
      <c r="J352">
        <f t="shared" si="67"/>
        <v>0.20432199961899933</v>
      </c>
      <c r="K352">
        <f>AVERAGE($D$2:$D$403)</f>
        <v>13.910463615920403</v>
      </c>
      <c r="L352">
        <f t="shared" si="68"/>
        <v>8.5777148933114677</v>
      </c>
      <c r="M352">
        <f t="shared" si="69"/>
        <v>4.1747479528306361E-2</v>
      </c>
    </row>
    <row r="353" spans="1:13" x14ac:dyDescent="0.3">
      <c r="A353" s="3">
        <v>3016003</v>
      </c>
      <c r="B353" s="3">
        <v>4</v>
      </c>
      <c r="C353" s="3">
        <v>8.7535220000000002</v>
      </c>
      <c r="D353" s="3">
        <v>15.692679999999999</v>
      </c>
      <c r="E353" s="3">
        <v>20</v>
      </c>
      <c r="F353" s="3">
        <v>25</v>
      </c>
      <c r="G353" s="3">
        <v>15.11</v>
      </c>
      <c r="H353">
        <f t="shared" si="65"/>
        <v>12.817306056837552</v>
      </c>
      <c r="I353">
        <f t="shared" si="66"/>
        <v>2.8753739431624474</v>
      </c>
      <c r="J353">
        <f t="shared" si="67"/>
        <v>2.8753739431624474</v>
      </c>
      <c r="K353">
        <f>AVERAGE($D$2:$D$403)</f>
        <v>13.910463615920403</v>
      </c>
      <c r="L353">
        <f t="shared" si="68"/>
        <v>3.1762952396817523</v>
      </c>
      <c r="M353">
        <f t="shared" si="69"/>
        <v>8.2677753130175606</v>
      </c>
    </row>
    <row r="354" spans="1:13" x14ac:dyDescent="0.3">
      <c r="A354" s="3">
        <v>3016003</v>
      </c>
      <c r="B354" s="3">
        <v>8</v>
      </c>
      <c r="C354" s="3">
        <v>10.50423</v>
      </c>
      <c r="D354" s="3">
        <v>17.284230000000001</v>
      </c>
      <c r="E354" s="3">
        <v>20</v>
      </c>
      <c r="F354" s="3">
        <v>25</v>
      </c>
      <c r="G354" s="3">
        <v>15.11</v>
      </c>
      <c r="H354">
        <f t="shared" si="65"/>
        <v>15.380772539489216</v>
      </c>
      <c r="I354">
        <f t="shared" si="66"/>
        <v>1.9034574605107846</v>
      </c>
      <c r="J354">
        <f t="shared" si="67"/>
        <v>1.9034574605107846</v>
      </c>
      <c r="K354">
        <f>AVERAGE($D$2:$D$403)</f>
        <v>13.910463615920403</v>
      </c>
      <c r="L354">
        <f t="shared" si="68"/>
        <v>11.382299614345527</v>
      </c>
      <c r="M354">
        <f t="shared" si="69"/>
        <v>3.6231503039741648</v>
      </c>
    </row>
    <row r="355" spans="1:13" x14ac:dyDescent="0.3">
      <c r="A355" s="3">
        <v>3016003</v>
      </c>
      <c r="B355" s="3">
        <v>6</v>
      </c>
      <c r="C355" s="3">
        <v>7.3211269999999997</v>
      </c>
      <c r="D355" s="3">
        <v>11.90479</v>
      </c>
      <c r="E355" s="3">
        <v>20</v>
      </c>
      <c r="F355" s="3">
        <v>25</v>
      </c>
      <c r="G355" s="3">
        <v>15.11</v>
      </c>
      <c r="H355">
        <f t="shared" si="65"/>
        <v>10.719927983270841</v>
      </c>
      <c r="I355">
        <f t="shared" si="66"/>
        <v>1.1848620167291593</v>
      </c>
      <c r="J355">
        <f t="shared" si="67"/>
        <v>1.1848620167291593</v>
      </c>
      <c r="K355">
        <f>AVERAGE($D$2:$D$403)</f>
        <v>13.910463615920403</v>
      </c>
      <c r="L355">
        <f t="shared" si="68"/>
        <v>4.0227266535992223</v>
      </c>
      <c r="M355">
        <f t="shared" si="69"/>
        <v>1.4038979986874904</v>
      </c>
    </row>
    <row r="356" spans="1:13" x14ac:dyDescent="0.3">
      <c r="A356" s="3">
        <v>3016003</v>
      </c>
      <c r="B356" s="3">
        <v>7</v>
      </c>
      <c r="C356" s="3">
        <v>14.00564</v>
      </c>
      <c r="D356" s="3">
        <v>16.297470000000001</v>
      </c>
      <c r="E356" s="3">
        <v>20</v>
      </c>
      <c r="F356" s="3">
        <v>25</v>
      </c>
      <c r="G356" s="3">
        <v>15.11</v>
      </c>
      <c r="H356">
        <f t="shared" si="65"/>
        <v>20.507696719318954</v>
      </c>
      <c r="I356">
        <f t="shared" si="66"/>
        <v>-4.2102267193189533</v>
      </c>
      <c r="J356">
        <f t="shared" si="67"/>
        <v>4.2102267193189533</v>
      </c>
      <c r="K356">
        <f>AVERAGE($D$2:$D$403)</f>
        <v>13.910463615920403</v>
      </c>
      <c r="L356">
        <f t="shared" si="68"/>
        <v>5.6977994776367566</v>
      </c>
      <c r="M356">
        <f t="shared" si="69"/>
        <v>17.726009028067235</v>
      </c>
    </row>
    <row r="357" spans="1:13" x14ac:dyDescent="0.3">
      <c r="A357" s="3">
        <v>3016003</v>
      </c>
      <c r="B357" s="3">
        <v>31</v>
      </c>
      <c r="C357" s="3">
        <v>10.50423</v>
      </c>
      <c r="D357" s="3">
        <v>21.263100000000001</v>
      </c>
      <c r="E357" s="3">
        <v>20</v>
      </c>
      <c r="F357" s="3">
        <v>25</v>
      </c>
      <c r="G357" s="3">
        <v>15.11</v>
      </c>
      <c r="H357">
        <f t="shared" si="65"/>
        <v>15.380772539489216</v>
      </c>
      <c r="I357">
        <f t="shared" si="66"/>
        <v>5.8823274605107851</v>
      </c>
      <c r="J357">
        <f t="shared" si="67"/>
        <v>5.8823274605107851</v>
      </c>
      <c r="K357">
        <f>AVERAGE($D$2:$D$403)</f>
        <v>13.910463615920403</v>
      </c>
      <c r="L357">
        <f t="shared" si="68"/>
        <v>54.061261796491117</v>
      </c>
      <c r="M357">
        <f t="shared" si="69"/>
        <v>34.601776352679259</v>
      </c>
    </row>
    <row r="358" spans="1:13" x14ac:dyDescent="0.3">
      <c r="A358" s="3">
        <v>3016003</v>
      </c>
      <c r="B358" s="3">
        <v>5</v>
      </c>
      <c r="C358" s="3">
        <v>16.392959999999999</v>
      </c>
      <c r="D358" s="3">
        <v>20.244509999999998</v>
      </c>
      <c r="E358" s="3">
        <v>20</v>
      </c>
      <c r="F358" s="3">
        <v>25</v>
      </c>
      <c r="G358" s="3">
        <v>15.11</v>
      </c>
      <c r="H358">
        <f t="shared" si="65"/>
        <v>24.003319520702146</v>
      </c>
      <c r="I358">
        <f t="shared" si="66"/>
        <v>-3.7588095207021475</v>
      </c>
      <c r="J358">
        <f t="shared" si="67"/>
        <v>3.7588095207021475</v>
      </c>
      <c r="K358">
        <f>AVERAGE($D$2:$D$403)</f>
        <v>13.910463615920403</v>
      </c>
      <c r="L358">
        <f t="shared" si="68"/>
        <v>40.120143595671799</v>
      </c>
      <c r="M358">
        <f t="shared" si="69"/>
        <v>14.128649012921107</v>
      </c>
    </row>
    <row r="359" spans="1:13" x14ac:dyDescent="0.3">
      <c r="A359" s="3">
        <v>3016003</v>
      </c>
      <c r="B359" s="3">
        <v>29</v>
      </c>
      <c r="C359" s="3">
        <v>18.048169999999999</v>
      </c>
      <c r="D359" s="3">
        <v>24.032399999999999</v>
      </c>
      <c r="E359" s="3">
        <v>20</v>
      </c>
      <c r="F359" s="3">
        <v>25</v>
      </c>
      <c r="G359" s="3">
        <v>15.11</v>
      </c>
      <c r="H359">
        <f t="shared" si="65"/>
        <v>26.426953477221375</v>
      </c>
      <c r="I359">
        <f t="shared" si="66"/>
        <v>-2.3945534772213755</v>
      </c>
      <c r="J359">
        <f t="shared" si="67"/>
        <v>2.3945534772213755</v>
      </c>
      <c r="K359">
        <f>AVERAGE($D$2:$D$403)</f>
        <v>13.910463615920403</v>
      </c>
      <c r="L359">
        <f t="shared" si="68"/>
        <v>102.45359616335433</v>
      </c>
      <c r="M359">
        <f t="shared" si="69"/>
        <v>5.73388635527298</v>
      </c>
    </row>
    <row r="360" spans="1:13" x14ac:dyDescent="0.3">
      <c r="A360" s="3">
        <v>3016003</v>
      </c>
      <c r="B360" s="3">
        <v>3</v>
      </c>
      <c r="C360" s="3">
        <v>7.1619729999999997</v>
      </c>
      <c r="D360" s="3">
        <v>13.59183</v>
      </c>
      <c r="E360" s="3">
        <v>20</v>
      </c>
      <c r="F360" s="3">
        <v>25</v>
      </c>
      <c r="G360" s="3">
        <v>15.11</v>
      </c>
      <c r="H360">
        <f t="shared" si="65"/>
        <v>10.486887439342359</v>
      </c>
      <c r="I360">
        <f t="shared" si="66"/>
        <v>3.1049425606576406</v>
      </c>
      <c r="J360">
        <f t="shared" si="67"/>
        <v>3.1049425606576406</v>
      </c>
      <c r="K360">
        <f>AVERAGE($D$2:$D$403)</f>
        <v>13.910463615920403</v>
      </c>
      <c r="L360">
        <f t="shared" si="68"/>
        <v>0.1015273811945108</v>
      </c>
      <c r="M360">
        <f t="shared" si="69"/>
        <v>9.640668304983226</v>
      </c>
    </row>
    <row r="361" spans="1:13" x14ac:dyDescent="0.3">
      <c r="A361" s="3">
        <v>3016005</v>
      </c>
      <c r="B361" s="3">
        <v>2</v>
      </c>
      <c r="C361" s="3">
        <v>14.00564</v>
      </c>
      <c r="D361" s="3">
        <v>16.934090000000001</v>
      </c>
      <c r="E361" s="3">
        <v>20</v>
      </c>
      <c r="F361" s="3">
        <v>25</v>
      </c>
      <c r="G361" s="3">
        <v>14.12</v>
      </c>
      <c r="H361">
        <f t="shared" si="65"/>
        <v>21.413517740486416</v>
      </c>
      <c r="I361">
        <f t="shared" si="66"/>
        <v>-4.4794277404864147</v>
      </c>
      <c r="J361">
        <f t="shared" si="67"/>
        <v>4.4794277404864147</v>
      </c>
      <c r="K361">
        <f>AVERAGE($D$2:$D$403)</f>
        <v>13.910463615920403</v>
      </c>
      <c r="L361">
        <f t="shared" si="68"/>
        <v>9.1423165105022672</v>
      </c>
      <c r="M361">
        <f t="shared" si="69"/>
        <v>20.065272882239228</v>
      </c>
    </row>
    <row r="362" spans="1:13" x14ac:dyDescent="0.3">
      <c r="A362" s="3">
        <v>3016005</v>
      </c>
      <c r="B362" s="3">
        <v>16</v>
      </c>
      <c r="C362" s="3">
        <v>5.6659160000000002</v>
      </c>
      <c r="D362" s="3">
        <v>5.8250710000000003</v>
      </c>
      <c r="E362" s="3">
        <v>20</v>
      </c>
      <c r="F362" s="3">
        <v>25</v>
      </c>
      <c r="G362" s="3">
        <v>14.12</v>
      </c>
      <c r="H362">
        <f t="shared" si="65"/>
        <v>8.6627382099001426</v>
      </c>
      <c r="I362">
        <f t="shared" si="66"/>
        <v>-2.8376672099001423</v>
      </c>
      <c r="J362">
        <f t="shared" si="67"/>
        <v>2.8376672099001423</v>
      </c>
      <c r="K362">
        <f>AVERAGE($D$2:$D$403)</f>
        <v>13.910463615920403</v>
      </c>
      <c r="L362">
        <f t="shared" si="68"/>
        <v>65.373573753580146</v>
      </c>
      <c r="M362">
        <f t="shared" si="69"/>
        <v>8.0523551941424589</v>
      </c>
    </row>
    <row r="363" spans="1:13" x14ac:dyDescent="0.3">
      <c r="A363" s="3">
        <v>3016005</v>
      </c>
      <c r="B363" s="3">
        <v>19</v>
      </c>
      <c r="C363" s="3">
        <v>12.31859</v>
      </c>
      <c r="D363" s="3">
        <v>17.284230000000001</v>
      </c>
      <c r="E363" s="3">
        <v>20</v>
      </c>
      <c r="F363" s="3">
        <v>25</v>
      </c>
      <c r="G363" s="3">
        <v>14.12</v>
      </c>
      <c r="H363">
        <f t="shared" si="65"/>
        <v>18.834151492025967</v>
      </c>
      <c r="I363">
        <f t="shared" si="66"/>
        <v>-1.5499214920259661</v>
      </c>
      <c r="J363">
        <f t="shared" si="67"/>
        <v>1.5499214920259661</v>
      </c>
      <c r="K363">
        <f>AVERAGE($D$2:$D$403)</f>
        <v>13.910463615920403</v>
      </c>
      <c r="L363">
        <f t="shared" si="68"/>
        <v>11.382299614345527</v>
      </c>
      <c r="M363">
        <f t="shared" si="69"/>
        <v>2.402256631443997</v>
      </c>
    </row>
    <row r="364" spans="1:13" x14ac:dyDescent="0.3">
      <c r="A364" s="3">
        <v>3016005</v>
      </c>
      <c r="B364" s="3">
        <v>18</v>
      </c>
      <c r="C364" s="3">
        <v>9.549296</v>
      </c>
      <c r="D364" s="3">
        <v>11.204510000000001</v>
      </c>
      <c r="E364" s="3">
        <v>20</v>
      </c>
      <c r="F364" s="3">
        <v>25</v>
      </c>
      <c r="G364" s="3">
        <v>14.12</v>
      </c>
      <c r="H364">
        <f t="shared" si="65"/>
        <v>14.600119616465649</v>
      </c>
      <c r="I364">
        <f t="shared" si="66"/>
        <v>-3.3956096164656486</v>
      </c>
      <c r="J364">
        <f t="shared" si="67"/>
        <v>3.3956096164656486</v>
      </c>
      <c r="K364">
        <f>AVERAGE($D$2:$D$403)</f>
        <v>13.910463615920403</v>
      </c>
      <c r="L364">
        <f t="shared" si="68"/>
        <v>7.3221849715126979</v>
      </c>
      <c r="M364">
        <f t="shared" si="69"/>
        <v>11.53016466743399</v>
      </c>
    </row>
    <row r="365" spans="1:13" x14ac:dyDescent="0.3">
      <c r="A365" s="3">
        <v>3016005</v>
      </c>
      <c r="B365" s="3">
        <v>17</v>
      </c>
      <c r="C365" s="3">
        <v>17.82535</v>
      </c>
      <c r="D365" s="3">
        <v>20.849299999999999</v>
      </c>
      <c r="E365" s="3">
        <v>20</v>
      </c>
      <c r="F365" s="3">
        <v>25</v>
      </c>
      <c r="G365" s="3">
        <v>14.12</v>
      </c>
      <c r="H365">
        <f t="shared" si="65"/>
        <v>27.253552744135899</v>
      </c>
      <c r="I365">
        <f t="shared" si="66"/>
        <v>-6.4042527441358992</v>
      </c>
      <c r="J365">
        <f t="shared" si="67"/>
        <v>6.4042527441358992</v>
      </c>
      <c r="K365">
        <f>AVERAGE($D$2:$D$403)</f>
        <v>13.910463615920403</v>
      </c>
      <c r="L365">
        <f t="shared" si="68"/>
        <v>48.147450365026813</v>
      </c>
      <c r="M365">
        <f t="shared" si="69"/>
        <v>41.014453210772196</v>
      </c>
    </row>
    <row r="366" spans="1:13" x14ac:dyDescent="0.3">
      <c r="A366" s="3">
        <v>3016005</v>
      </c>
      <c r="B366" s="3">
        <v>15</v>
      </c>
      <c r="C366" s="3">
        <v>14.0693</v>
      </c>
      <c r="D366" s="3">
        <v>17.98451</v>
      </c>
      <c r="E366" s="3">
        <v>20</v>
      </c>
      <c r="F366" s="3">
        <v>25</v>
      </c>
      <c r="G366" s="3">
        <v>14.12</v>
      </c>
      <c r="H366">
        <f t="shared" si="65"/>
        <v>21.510848854191991</v>
      </c>
      <c r="I366">
        <f t="shared" si="66"/>
        <v>-3.5263388541919909</v>
      </c>
      <c r="J366">
        <f t="shared" si="67"/>
        <v>3.5263388541919909</v>
      </c>
      <c r="K366">
        <f>AVERAGE($D$2:$D$403)</f>
        <v>13.910463615920403</v>
      </c>
      <c r="L366">
        <f t="shared" si="68"/>
        <v>16.597853939632042</v>
      </c>
      <c r="M366">
        <f t="shared" si="69"/>
        <v>12.435065714584082</v>
      </c>
    </row>
    <row r="367" spans="1:13" x14ac:dyDescent="0.3">
      <c r="A367" s="3">
        <v>3016005</v>
      </c>
      <c r="B367" s="3">
        <v>34</v>
      </c>
      <c r="C367" s="3">
        <v>13.687329999999999</v>
      </c>
      <c r="D367" s="3">
        <v>18.716619999999999</v>
      </c>
      <c r="E367" s="3">
        <v>20</v>
      </c>
      <c r="F367" s="3">
        <v>25</v>
      </c>
      <c r="G367" s="3">
        <v>14.12</v>
      </c>
      <c r="H367">
        <f t="shared" si="65"/>
        <v>20.926846882748087</v>
      </c>
      <c r="I367">
        <f t="shared" si="66"/>
        <v>-2.2102268827480884</v>
      </c>
      <c r="J367">
        <f t="shared" si="67"/>
        <v>2.2102268827480884</v>
      </c>
      <c r="K367">
        <f>AVERAGE($D$2:$D$403)</f>
        <v>13.910463615920403</v>
      </c>
      <c r="L367">
        <f t="shared" si="68"/>
        <v>23.09913918822906</v>
      </c>
      <c r="M367">
        <f t="shared" si="69"/>
        <v>4.8851028732223325</v>
      </c>
    </row>
    <row r="368" spans="1:13" x14ac:dyDescent="0.3">
      <c r="A368" s="3">
        <v>3016005</v>
      </c>
      <c r="B368" s="3">
        <v>13</v>
      </c>
      <c r="C368" s="3">
        <v>2.9921129999999998</v>
      </c>
      <c r="D368" s="3">
        <v>5.8887330000000002</v>
      </c>
      <c r="E368" s="3">
        <v>20</v>
      </c>
      <c r="F368" s="3">
        <v>25</v>
      </c>
      <c r="G368" s="3">
        <v>14.12</v>
      </c>
      <c r="H368">
        <f t="shared" si="65"/>
        <v>4.5747045338192347</v>
      </c>
      <c r="I368">
        <f t="shared" si="66"/>
        <v>1.3140284661807655</v>
      </c>
      <c r="J368">
        <f t="shared" si="67"/>
        <v>1.3140284661807655</v>
      </c>
      <c r="K368">
        <f>AVERAGE($D$2:$D$403)</f>
        <v>13.910463615920403</v>
      </c>
      <c r="L368">
        <f t="shared" si="68"/>
        <v>64.348162074394722</v>
      </c>
      <c r="M368">
        <f t="shared" si="69"/>
        <v>1.7266708099333752</v>
      </c>
    </row>
    <row r="369" spans="1:13" x14ac:dyDescent="0.3">
      <c r="A369" s="3">
        <v>3016005</v>
      </c>
      <c r="B369" s="3">
        <v>26</v>
      </c>
      <c r="C369" s="3">
        <v>11.33183</v>
      </c>
      <c r="D369" s="3">
        <v>16.042819999999999</v>
      </c>
      <c r="E369" s="3">
        <v>20</v>
      </c>
      <c r="F369" s="3">
        <v>25</v>
      </c>
      <c r="G369" s="3">
        <v>14.12</v>
      </c>
      <c r="H369">
        <f t="shared" si="65"/>
        <v>17.325473361958196</v>
      </c>
      <c r="I369">
        <f t="shared" si="66"/>
        <v>-1.2826533619581966</v>
      </c>
      <c r="J369">
        <f t="shared" si="67"/>
        <v>1.2826533619581966</v>
      </c>
      <c r="K369">
        <f>AVERAGE($D$2:$D$403)</f>
        <v>13.910463615920403</v>
      </c>
      <c r="L369">
        <f t="shared" si="68"/>
        <v>4.5469437487250106</v>
      </c>
      <c r="M369">
        <f t="shared" si="69"/>
        <v>1.6451996469426644</v>
      </c>
    </row>
    <row r="370" spans="1:13" x14ac:dyDescent="0.3">
      <c r="A370" s="3">
        <v>3016005</v>
      </c>
      <c r="B370" s="3">
        <v>1</v>
      </c>
      <c r="C370" s="3">
        <v>9.8357749999999999</v>
      </c>
      <c r="D370" s="3">
        <v>14.73775</v>
      </c>
      <c r="E370" s="3">
        <v>20</v>
      </c>
      <c r="F370" s="3">
        <v>25</v>
      </c>
      <c r="G370" s="3">
        <v>14.12</v>
      </c>
      <c r="H370">
        <f t="shared" si="65"/>
        <v>15.038123388430146</v>
      </c>
      <c r="I370">
        <f t="shared" si="66"/>
        <v>-0.30037338843014538</v>
      </c>
      <c r="J370">
        <f t="shared" si="67"/>
        <v>0.30037338843014538</v>
      </c>
      <c r="K370">
        <f>AVERAGE($D$2:$D$403)</f>
        <v>13.910463615920403</v>
      </c>
      <c r="L370">
        <f t="shared" si="68"/>
        <v>0.6844027612834952</v>
      </c>
      <c r="M370">
        <f t="shared" si="69"/>
        <v>9.0224172477006995E-2</v>
      </c>
    </row>
    <row r="371" spans="1:13" x14ac:dyDescent="0.3">
      <c r="A371" s="3">
        <v>3016005</v>
      </c>
      <c r="B371" s="3">
        <v>31</v>
      </c>
      <c r="C371" s="3">
        <v>10.854369999999999</v>
      </c>
      <c r="D371" s="3">
        <v>13.94197</v>
      </c>
      <c r="E371" s="3">
        <v>20</v>
      </c>
      <c r="F371" s="3">
        <v>25</v>
      </c>
      <c r="G371" s="3">
        <v>14.12</v>
      </c>
      <c r="H371">
        <f t="shared" si="65"/>
        <v>16.595474719955927</v>
      </c>
      <c r="I371">
        <f t="shared" si="66"/>
        <v>-2.6535047199559276</v>
      </c>
      <c r="J371">
        <f t="shared" si="67"/>
        <v>2.6535047199559276</v>
      </c>
      <c r="K371">
        <f>AVERAGE($D$2:$D$403)</f>
        <v>13.910463615920403</v>
      </c>
      <c r="L371">
        <f t="shared" si="68"/>
        <v>9.9265223777107248E-4</v>
      </c>
      <c r="M371">
        <f t="shared" si="69"/>
        <v>7.0410872988283861</v>
      </c>
    </row>
    <row r="372" spans="1:13" x14ac:dyDescent="0.3">
      <c r="A372" s="3">
        <v>3016005</v>
      </c>
      <c r="B372" s="3">
        <v>11</v>
      </c>
      <c r="C372" s="3">
        <v>7.639437</v>
      </c>
      <c r="D372" s="3">
        <v>13.59183</v>
      </c>
      <c r="E372" s="3">
        <v>20</v>
      </c>
      <c r="F372" s="3">
        <v>25</v>
      </c>
      <c r="G372" s="3">
        <v>14.12</v>
      </c>
      <c r="H372">
        <f t="shared" si="65"/>
        <v>11.680095998956729</v>
      </c>
      <c r="I372">
        <f t="shared" si="66"/>
        <v>1.9117340010432713</v>
      </c>
      <c r="J372">
        <f t="shared" si="67"/>
        <v>1.9117340010432713</v>
      </c>
      <c r="K372">
        <f>AVERAGE($D$2:$D$403)</f>
        <v>13.910463615920403</v>
      </c>
      <c r="L372">
        <f t="shared" si="68"/>
        <v>0.1015273811945108</v>
      </c>
      <c r="M372">
        <f t="shared" si="69"/>
        <v>3.6547268907449144</v>
      </c>
    </row>
    <row r="373" spans="1:13" x14ac:dyDescent="0.3">
      <c r="A373" s="3">
        <v>3016005</v>
      </c>
      <c r="B373" s="3">
        <v>12</v>
      </c>
      <c r="C373" s="3">
        <v>11.07718</v>
      </c>
      <c r="D373" s="3">
        <v>16.201969999999999</v>
      </c>
      <c r="E373" s="3">
        <v>20</v>
      </c>
      <c r="F373" s="3">
        <v>25</v>
      </c>
      <c r="G373" s="3">
        <v>14.12</v>
      </c>
      <c r="H373">
        <f t="shared" si="65"/>
        <v>16.936133617925446</v>
      </c>
      <c r="I373">
        <f t="shared" si="66"/>
        <v>-0.73416361792544649</v>
      </c>
      <c r="J373">
        <f t="shared" si="67"/>
        <v>0.73416361792544649</v>
      </c>
      <c r="K373">
        <f>AVERAGE($D$2:$D$403)</f>
        <v>13.910463615920403</v>
      </c>
      <c r="L373">
        <f t="shared" si="68"/>
        <v>5.2510015082775476</v>
      </c>
      <c r="M373">
        <f t="shared" si="69"/>
        <v>0.53899621788538099</v>
      </c>
    </row>
    <row r="374" spans="1:13" x14ac:dyDescent="0.3">
      <c r="A374" s="3">
        <v>3016005</v>
      </c>
      <c r="B374" s="3">
        <v>20</v>
      </c>
      <c r="C374" s="3">
        <v>14.41944</v>
      </c>
      <c r="D374" s="3">
        <v>21.263100000000001</v>
      </c>
      <c r="E374" s="3">
        <v>20</v>
      </c>
      <c r="F374" s="3">
        <v>25</v>
      </c>
      <c r="G374" s="3">
        <v>14.12</v>
      </c>
      <c r="H374">
        <f t="shared" si="65"/>
        <v>22.046185268783105</v>
      </c>
      <c r="I374">
        <f t="shared" si="66"/>
        <v>-0.78308526878310403</v>
      </c>
      <c r="J374">
        <f t="shared" si="67"/>
        <v>0.78308526878310403</v>
      </c>
      <c r="K374">
        <f>AVERAGE($D$2:$D$403)</f>
        <v>13.910463615920403</v>
      </c>
      <c r="L374">
        <f t="shared" si="68"/>
        <v>54.061261796491117</v>
      </c>
      <c r="M374">
        <f t="shared" si="69"/>
        <v>0.6132225381851063</v>
      </c>
    </row>
    <row r="375" spans="1:13" x14ac:dyDescent="0.3">
      <c r="A375" s="3">
        <v>3016005</v>
      </c>
      <c r="B375" s="3">
        <v>32</v>
      </c>
      <c r="C375" s="3">
        <v>11.777469999999999</v>
      </c>
      <c r="D375" s="3">
        <v>17.411549999999998</v>
      </c>
      <c r="E375" s="3">
        <v>20</v>
      </c>
      <c r="F375" s="3">
        <v>25</v>
      </c>
      <c r="G375" s="3">
        <v>14.12</v>
      </c>
      <c r="H375">
        <f t="shared" si="65"/>
        <v>18.00682173631812</v>
      </c>
      <c r="I375">
        <f t="shared" si="66"/>
        <v>-0.59527173631812147</v>
      </c>
      <c r="J375">
        <f t="shared" si="67"/>
        <v>0.59527173631812147</v>
      </c>
      <c r="K375">
        <f>AVERAGE($D$2:$D$403)</f>
        <v>13.910463615920403</v>
      </c>
      <c r="L375">
        <f t="shared" si="68"/>
        <v>12.257605868787538</v>
      </c>
      <c r="M375">
        <f t="shared" si="69"/>
        <v>0.35434844005919114</v>
      </c>
    </row>
    <row r="376" spans="1:13" x14ac:dyDescent="0.3">
      <c r="A376" s="3">
        <v>3016005</v>
      </c>
      <c r="B376" s="3">
        <v>33</v>
      </c>
      <c r="C376" s="3">
        <v>6.5890149999999998</v>
      </c>
      <c r="D376" s="3">
        <v>10.50423</v>
      </c>
      <c r="E376" s="3">
        <v>20</v>
      </c>
      <c r="F376" s="3">
        <v>25</v>
      </c>
      <c r="G376" s="3">
        <v>14.12</v>
      </c>
      <c r="H376">
        <f t="shared" si="65"/>
        <v>10.074083697341292</v>
      </c>
      <c r="I376">
        <f t="shared" si="66"/>
        <v>0.43014630265870757</v>
      </c>
      <c r="J376">
        <f t="shared" si="67"/>
        <v>0.43014630265870757</v>
      </c>
      <c r="K376">
        <f>AVERAGE($D$2:$D$403)</f>
        <v>13.910463615920403</v>
      </c>
      <c r="L376">
        <f t="shared" si="68"/>
        <v>11.602427446226184</v>
      </c>
      <c r="M376">
        <f t="shared" si="69"/>
        <v>0.18502584169095646</v>
      </c>
    </row>
    <row r="377" spans="1:13" x14ac:dyDescent="0.3">
      <c r="A377" s="3">
        <v>3016005</v>
      </c>
      <c r="B377" s="3">
        <v>3</v>
      </c>
      <c r="C377" s="3">
        <v>12.57324</v>
      </c>
      <c r="D377" s="3">
        <v>17.761690000000002</v>
      </c>
      <c r="E377" s="3">
        <v>20</v>
      </c>
      <c r="F377" s="3">
        <v>25</v>
      </c>
      <c r="G377" s="3">
        <v>14.12</v>
      </c>
      <c r="H377">
        <f t="shared" ref="H377:H403" si="70">C377*EXP(-(-26.4679+3.1124*G377)*(1/(F377^(-2.39298+0.20296*G377))-1/(E377^(-2.39298+0.20296*G377))))</f>
        <v>19.223491236058717</v>
      </c>
      <c r="I377">
        <f t="shared" ref="I377:I403" si="71">D377-H377</f>
        <v>-1.4618012360587151</v>
      </c>
      <c r="J377">
        <f t="shared" si="67"/>
        <v>1.4618012360587151</v>
      </c>
      <c r="K377">
        <f>AVERAGE($D$2:$D$403)</f>
        <v>13.910463615920403</v>
      </c>
      <c r="L377">
        <f t="shared" ref="L377:L403" si="72">(D377-K377)^2</f>
        <v>14.831944661430821</v>
      </c>
      <c r="M377">
        <f t="shared" si="69"/>
        <v>2.1368628537427874</v>
      </c>
    </row>
    <row r="378" spans="1:13" x14ac:dyDescent="0.3">
      <c r="A378" s="3">
        <v>3016005</v>
      </c>
      <c r="B378" s="3">
        <v>29</v>
      </c>
      <c r="C378" s="3">
        <v>3.596902</v>
      </c>
      <c r="D378" s="3">
        <v>8.0532400000000006</v>
      </c>
      <c r="E378" s="3">
        <v>20</v>
      </c>
      <c r="F378" s="3">
        <v>25</v>
      </c>
      <c r="G378" s="3">
        <v>14.12</v>
      </c>
      <c r="H378">
        <f t="shared" si="70"/>
        <v>5.4993791635220575</v>
      </c>
      <c r="I378">
        <f t="shared" si="71"/>
        <v>2.5538608364779432</v>
      </c>
      <c r="J378">
        <f t="shared" ref="J378:J403" si="73">ABS(I378)</f>
        <v>2.5538608364779432</v>
      </c>
      <c r="K378">
        <f>AVERAGE($D$2:$D$403)</f>
        <v>13.910463615920403</v>
      </c>
      <c r="L378">
        <f t="shared" si="72"/>
        <v>34.307068486895673</v>
      </c>
      <c r="M378">
        <f t="shared" ref="M378:M403" si="74">I378^2</f>
        <v>6.5222051720958198</v>
      </c>
    </row>
    <row r="379" spans="1:13" x14ac:dyDescent="0.3">
      <c r="A379" s="3">
        <v>3016005</v>
      </c>
      <c r="B379" s="3">
        <v>27</v>
      </c>
      <c r="C379" s="3">
        <v>14.642250000000001</v>
      </c>
      <c r="D379" s="3">
        <v>20.46733</v>
      </c>
      <c r="E379" s="3">
        <v>20</v>
      </c>
      <c r="F379" s="3">
        <v>25</v>
      </c>
      <c r="G379" s="3">
        <v>14.12</v>
      </c>
      <c r="H379">
        <f t="shared" si="70"/>
        <v>22.386844166752624</v>
      </c>
      <c r="I379">
        <f t="shared" si="71"/>
        <v>-1.9195141667526237</v>
      </c>
      <c r="J379">
        <f t="shared" si="73"/>
        <v>1.9195141667526237</v>
      </c>
      <c r="K379">
        <f>AVERAGE($D$2:$D$403)</f>
        <v>13.910463615920403</v>
      </c>
      <c r="L379">
        <f t="shared" si="72"/>
        <v>42.992496778673058</v>
      </c>
      <c r="M379">
        <f t="shared" si="74"/>
        <v>3.684534636364019</v>
      </c>
    </row>
    <row r="380" spans="1:13" x14ac:dyDescent="0.3">
      <c r="A380" s="3">
        <v>3016005</v>
      </c>
      <c r="B380" s="3">
        <v>43</v>
      </c>
      <c r="C380" s="3">
        <v>5.7295780000000001</v>
      </c>
      <c r="D380" s="3">
        <v>8.5625359999999997</v>
      </c>
      <c r="E380" s="3">
        <v>20</v>
      </c>
      <c r="F380" s="3">
        <v>25</v>
      </c>
      <c r="G380" s="3">
        <v>14.12</v>
      </c>
      <c r="H380">
        <f t="shared" si="70"/>
        <v>8.7600723814478076</v>
      </c>
      <c r="I380">
        <f t="shared" si="71"/>
        <v>-0.19753638144780794</v>
      </c>
      <c r="J380">
        <f t="shared" si="73"/>
        <v>0.19753638144780794</v>
      </c>
      <c r="K380">
        <f>AVERAGE($D$2:$D$403)</f>
        <v>13.910463615920403</v>
      </c>
      <c r="L380">
        <f t="shared" si="72"/>
        <v>28.600329785124085</v>
      </c>
      <c r="M380">
        <f t="shared" si="74"/>
        <v>3.902062199549388E-2</v>
      </c>
    </row>
    <row r="381" spans="1:13" x14ac:dyDescent="0.3">
      <c r="A381" s="3">
        <v>3016005</v>
      </c>
      <c r="B381" s="3">
        <v>14</v>
      </c>
      <c r="C381" s="3">
        <v>9.4856350000000003</v>
      </c>
      <c r="D381" s="3">
        <v>13.49634</v>
      </c>
      <c r="E381" s="3">
        <v>20</v>
      </c>
      <c r="F381" s="3">
        <v>25</v>
      </c>
      <c r="G381" s="3">
        <v>14.12</v>
      </c>
      <c r="H381">
        <f t="shared" si="70"/>
        <v>14.502786973839029</v>
      </c>
      <c r="I381">
        <f t="shared" si="71"/>
        <v>-1.0064469738390294</v>
      </c>
      <c r="J381">
        <f t="shared" si="73"/>
        <v>1.0064469738390294</v>
      </c>
      <c r="K381">
        <f>AVERAGE($D$2:$D$403)</f>
        <v>13.910463615920403</v>
      </c>
      <c r="L381">
        <f t="shared" si="72"/>
        <v>0.17149836926298923</v>
      </c>
      <c r="M381">
        <f t="shared" si="74"/>
        <v>1.0129355111497398</v>
      </c>
    </row>
    <row r="382" spans="1:13" x14ac:dyDescent="0.3">
      <c r="A382" s="3">
        <v>3016005</v>
      </c>
      <c r="B382" s="3">
        <v>24</v>
      </c>
      <c r="C382" s="3">
        <v>12.286759999999999</v>
      </c>
      <c r="D382" s="3">
        <v>18.079999999999998</v>
      </c>
      <c r="E382" s="3">
        <v>20</v>
      </c>
      <c r="F382" s="3">
        <v>25</v>
      </c>
      <c r="G382" s="3">
        <v>14.12</v>
      </c>
      <c r="H382">
        <f t="shared" si="70"/>
        <v>18.785485935173178</v>
      </c>
      <c r="I382">
        <f t="shared" si="71"/>
        <v>-0.70548593517317926</v>
      </c>
      <c r="J382">
        <f t="shared" si="73"/>
        <v>0.70548593517317926</v>
      </c>
      <c r="K382">
        <f>AVERAGE($D$2:$D$403)</f>
        <v>13.910463615920403</v>
      </c>
      <c r="L382">
        <f t="shared" si="72"/>
        <v>17.38503365816355</v>
      </c>
      <c r="M382">
        <f t="shared" si="74"/>
        <v>0.49771040472717526</v>
      </c>
    </row>
    <row r="383" spans="1:13" x14ac:dyDescent="0.3">
      <c r="A383" s="3">
        <v>3016005</v>
      </c>
      <c r="B383" s="3">
        <v>42</v>
      </c>
      <c r="C383" s="3">
        <v>9.2946489999999997</v>
      </c>
      <c r="D383" s="3">
        <v>13.56</v>
      </c>
      <c r="E383" s="3">
        <v>20</v>
      </c>
      <c r="F383" s="3">
        <v>25</v>
      </c>
      <c r="G383" s="3">
        <v>14.12</v>
      </c>
      <c r="H383">
        <f t="shared" si="70"/>
        <v>14.210784459196033</v>
      </c>
      <c r="I383">
        <f t="shared" si="71"/>
        <v>-0.65078445919603212</v>
      </c>
      <c r="J383">
        <f t="shared" si="73"/>
        <v>0.65078445919603212</v>
      </c>
      <c r="K383">
        <f>AVERAGE($D$2:$D$403)</f>
        <v>13.910463615920403</v>
      </c>
      <c r="L383">
        <f t="shared" si="72"/>
        <v>0.12282474608400319</v>
      </c>
      <c r="M383">
        <f t="shared" si="74"/>
        <v>0.42352041233107202</v>
      </c>
    </row>
    <row r="384" spans="1:13" x14ac:dyDescent="0.3">
      <c r="A384" s="3">
        <v>3016005</v>
      </c>
      <c r="B384" s="3">
        <v>38</v>
      </c>
      <c r="C384" s="3">
        <v>11.58648</v>
      </c>
      <c r="D384" s="3">
        <v>17.761690000000002</v>
      </c>
      <c r="E384" s="3">
        <v>20</v>
      </c>
      <c r="F384" s="3">
        <v>25</v>
      </c>
      <c r="G384" s="3">
        <v>14.12</v>
      </c>
      <c r="H384">
        <f t="shared" si="70"/>
        <v>17.714813105990945</v>
      </c>
      <c r="I384">
        <f t="shared" si="71"/>
        <v>4.6876894009056258E-2</v>
      </c>
      <c r="J384">
        <f t="shared" si="73"/>
        <v>4.6876894009056258E-2</v>
      </c>
      <c r="K384">
        <f>AVERAGE($D$2:$D$403)</f>
        <v>13.910463615920403</v>
      </c>
      <c r="L384">
        <f t="shared" si="72"/>
        <v>14.831944661430821</v>
      </c>
      <c r="M384">
        <f t="shared" si="74"/>
        <v>2.1974431919362944E-3</v>
      </c>
    </row>
    <row r="385" spans="1:13" x14ac:dyDescent="0.3">
      <c r="A385" s="3">
        <v>3016005</v>
      </c>
      <c r="B385" s="3">
        <v>59</v>
      </c>
      <c r="C385" s="3">
        <v>13.75099</v>
      </c>
      <c r="D385" s="3">
        <v>19.67155</v>
      </c>
      <c r="E385" s="3">
        <v>20</v>
      </c>
      <c r="F385" s="3">
        <v>25</v>
      </c>
      <c r="G385" s="3">
        <v>14.12</v>
      </c>
      <c r="H385">
        <f t="shared" si="70"/>
        <v>21.024177996453663</v>
      </c>
      <c r="I385">
        <f t="shared" si="71"/>
        <v>-1.3526279964536627</v>
      </c>
      <c r="J385">
        <f t="shared" si="73"/>
        <v>1.3526279964536627</v>
      </c>
      <c r="K385">
        <f>AVERAGE($D$2:$D$403)</f>
        <v>13.910463615920403</v>
      </c>
      <c r="L385">
        <f t="shared" si="72"/>
        <v>33.190116324827329</v>
      </c>
      <c r="M385">
        <f t="shared" si="74"/>
        <v>1.8296024967902498</v>
      </c>
    </row>
    <row r="386" spans="1:13" x14ac:dyDescent="0.3">
      <c r="A386" s="3">
        <v>3016005</v>
      </c>
      <c r="B386" s="3">
        <v>39</v>
      </c>
      <c r="C386" s="3">
        <v>12.09578</v>
      </c>
      <c r="D386" s="3">
        <v>18.621130000000001</v>
      </c>
      <c r="E386" s="3">
        <v>20</v>
      </c>
      <c r="F386" s="3">
        <v>25</v>
      </c>
      <c r="G386" s="3">
        <v>14.12</v>
      </c>
      <c r="H386">
        <f t="shared" si="70"/>
        <v>18.493492594056448</v>
      </c>
      <c r="I386">
        <f t="shared" si="71"/>
        <v>0.12763740594355255</v>
      </c>
      <c r="J386">
        <f t="shared" si="73"/>
        <v>0.12763740594355255</v>
      </c>
      <c r="K386">
        <f>AVERAGE($D$2:$D$403)</f>
        <v>13.910463615920403</v>
      </c>
      <c r="L386">
        <f t="shared" si="72"/>
        <v>22.190377782097556</v>
      </c>
      <c r="M386">
        <f t="shared" si="74"/>
        <v>1.6291307395999224E-2</v>
      </c>
    </row>
    <row r="387" spans="1:13" x14ac:dyDescent="0.3">
      <c r="A387" s="3">
        <v>3016005</v>
      </c>
      <c r="B387" s="3">
        <v>9</v>
      </c>
      <c r="C387" s="3">
        <v>14.769579999999999</v>
      </c>
      <c r="D387" s="3">
        <v>20.053519999999999</v>
      </c>
      <c r="E387" s="3">
        <v>20</v>
      </c>
      <c r="F387" s="3">
        <v>25</v>
      </c>
      <c r="G387" s="3">
        <v>14.12</v>
      </c>
      <c r="H387">
        <f t="shared" si="70"/>
        <v>22.581521683374223</v>
      </c>
      <c r="I387">
        <f t="shared" si="71"/>
        <v>-2.5280016833742245</v>
      </c>
      <c r="J387">
        <f t="shared" si="73"/>
        <v>2.5280016833742245</v>
      </c>
      <c r="K387">
        <f>AVERAGE($D$2:$D$403)</f>
        <v>13.910463615920403</v>
      </c>
      <c r="L387">
        <f t="shared" si="72"/>
        <v>37.737141737981084</v>
      </c>
      <c r="M387">
        <f t="shared" si="74"/>
        <v>6.3907925111429131</v>
      </c>
    </row>
    <row r="388" spans="1:13" x14ac:dyDescent="0.3">
      <c r="A388" s="3">
        <v>3016005</v>
      </c>
      <c r="B388" s="3">
        <v>44</v>
      </c>
      <c r="C388" s="3">
        <v>7.2892970000000004</v>
      </c>
      <c r="D388" s="3">
        <v>10.82254</v>
      </c>
      <c r="E388" s="3">
        <v>20</v>
      </c>
      <c r="F388" s="3">
        <v>25</v>
      </c>
      <c r="G388" s="3">
        <v>14.12</v>
      </c>
      <c r="H388">
        <f t="shared" si="70"/>
        <v>11.144759584365614</v>
      </c>
      <c r="I388">
        <f t="shared" si="71"/>
        <v>-0.32221958436561415</v>
      </c>
      <c r="J388">
        <f t="shared" si="73"/>
        <v>0.32221958436561415</v>
      </c>
      <c r="K388">
        <f>AVERAGE($D$2:$D$403)</f>
        <v>13.910463615920403</v>
      </c>
      <c r="L388">
        <f t="shared" si="72"/>
        <v>9.5352722577589351</v>
      </c>
      <c r="M388">
        <f t="shared" si="74"/>
        <v>0.10382546054874914</v>
      </c>
    </row>
    <row r="389" spans="1:13" x14ac:dyDescent="0.3">
      <c r="A389" s="3">
        <v>3016005</v>
      </c>
      <c r="B389" s="3">
        <v>23</v>
      </c>
      <c r="C389" s="3">
        <v>7.7985920000000002</v>
      </c>
      <c r="D389" s="3">
        <v>12.31859</v>
      </c>
      <c r="E389" s="3">
        <v>20</v>
      </c>
      <c r="F389" s="3">
        <v>25</v>
      </c>
      <c r="G389" s="3">
        <v>14.12</v>
      </c>
      <c r="H389">
        <f t="shared" si="70"/>
        <v>11.923431427825893</v>
      </c>
      <c r="I389">
        <f t="shared" si="71"/>
        <v>0.39515857217410755</v>
      </c>
      <c r="J389">
        <f t="shared" si="73"/>
        <v>0.39515857217410755</v>
      </c>
      <c r="K389">
        <f>AVERAGE($D$2:$D$403)</f>
        <v>13.910463615920403</v>
      </c>
      <c r="L389">
        <f t="shared" si="72"/>
        <v>2.5340616090634964</v>
      </c>
      <c r="M389">
        <f t="shared" si="74"/>
        <v>0.15615029716267936</v>
      </c>
    </row>
    <row r="390" spans="1:13" x14ac:dyDescent="0.3">
      <c r="A390" s="3">
        <v>3016005</v>
      </c>
      <c r="B390" s="3">
        <v>36</v>
      </c>
      <c r="C390" s="3">
        <v>10.34507</v>
      </c>
      <c r="D390" s="3">
        <v>14.38761</v>
      </c>
      <c r="E390" s="3">
        <v>20</v>
      </c>
      <c r="F390" s="3">
        <v>25</v>
      </c>
      <c r="G390" s="3">
        <v>14.12</v>
      </c>
      <c r="H390">
        <f t="shared" si="70"/>
        <v>15.816795231890424</v>
      </c>
      <c r="I390">
        <f t="shared" si="71"/>
        <v>-1.4291852318904237</v>
      </c>
      <c r="J390">
        <f t="shared" si="73"/>
        <v>1.4291852318904237</v>
      </c>
      <c r="K390">
        <f>AVERAGE($D$2:$D$403)</f>
        <v>13.910463615920403</v>
      </c>
      <c r="L390">
        <f t="shared" si="72"/>
        <v>0.22766867184023501</v>
      </c>
      <c r="M390">
        <f t="shared" si="74"/>
        <v>2.042570427053684</v>
      </c>
    </row>
    <row r="391" spans="1:13" x14ac:dyDescent="0.3">
      <c r="A391" s="3">
        <v>3016005</v>
      </c>
      <c r="B391" s="3">
        <v>8</v>
      </c>
      <c r="C391" s="3">
        <v>11.618309999999999</v>
      </c>
      <c r="D391" s="3">
        <v>15.34254</v>
      </c>
      <c r="E391" s="3">
        <v>20</v>
      </c>
      <c r="F391" s="3">
        <v>25</v>
      </c>
      <c r="G391" s="3">
        <v>14.12</v>
      </c>
      <c r="H391">
        <f t="shared" si="70"/>
        <v>17.763478662843735</v>
      </c>
      <c r="I391">
        <f t="shared" si="71"/>
        <v>-2.420938662843735</v>
      </c>
      <c r="J391">
        <f t="shared" si="73"/>
        <v>2.420938662843735</v>
      </c>
      <c r="K391">
        <f>AVERAGE($D$2:$D$403)</f>
        <v>13.910463615920403</v>
      </c>
      <c r="L391">
        <f t="shared" si="72"/>
        <v>2.0508427698384932</v>
      </c>
      <c r="M391">
        <f t="shared" si="74"/>
        <v>5.8609440092516119</v>
      </c>
    </row>
    <row r="392" spans="1:13" x14ac:dyDescent="0.3">
      <c r="A392" s="3">
        <v>3016005</v>
      </c>
      <c r="B392" s="3">
        <v>41</v>
      </c>
      <c r="C392" s="3">
        <v>3.8197190000000001</v>
      </c>
      <c r="D392" s="3">
        <v>8.9445080000000008</v>
      </c>
      <c r="E392" s="3">
        <v>20</v>
      </c>
      <c r="F392" s="3">
        <v>25</v>
      </c>
      <c r="G392" s="3">
        <v>14.12</v>
      </c>
      <c r="H392">
        <f t="shared" si="70"/>
        <v>5.8400487639388867</v>
      </c>
      <c r="I392">
        <f t="shared" si="71"/>
        <v>3.1044592360611141</v>
      </c>
      <c r="J392">
        <f t="shared" si="73"/>
        <v>3.1044592360611141</v>
      </c>
      <c r="K392">
        <f>AVERAGE($D$2:$D$403)</f>
        <v>13.910463615920403</v>
      </c>
      <c r="L392">
        <f t="shared" si="72"/>
        <v>24.66071517929138</v>
      </c>
      <c r="M392">
        <f t="shared" si="74"/>
        <v>9.6376671483651553</v>
      </c>
    </row>
    <row r="393" spans="1:13" x14ac:dyDescent="0.3">
      <c r="A393" s="3">
        <v>3016005</v>
      </c>
      <c r="B393" s="3">
        <v>53</v>
      </c>
      <c r="C393" s="3">
        <v>10.09042</v>
      </c>
      <c r="D393" s="3">
        <v>12.92338</v>
      </c>
      <c r="E393" s="3">
        <v>20</v>
      </c>
      <c r="F393" s="3">
        <v>25</v>
      </c>
      <c r="G393" s="3">
        <v>14.12</v>
      </c>
      <c r="H393">
        <f t="shared" si="70"/>
        <v>15.427455487857673</v>
      </c>
      <c r="I393">
        <f t="shared" si="71"/>
        <v>-2.5040754878576728</v>
      </c>
      <c r="J393">
        <f t="shared" si="73"/>
        <v>2.5040754878576728</v>
      </c>
      <c r="K393">
        <f>AVERAGE($D$2:$D$403)</f>
        <v>13.910463615920403</v>
      </c>
      <c r="L393">
        <f t="shared" si="72"/>
        <v>0.97433406481849738</v>
      </c>
      <c r="M393">
        <f t="shared" si="74"/>
        <v>6.2703940488896421</v>
      </c>
    </row>
    <row r="394" spans="1:13" x14ac:dyDescent="0.3">
      <c r="A394" s="3">
        <v>3016005</v>
      </c>
      <c r="B394" s="3">
        <v>35</v>
      </c>
      <c r="C394" s="3">
        <v>8.2760569999999998</v>
      </c>
      <c r="D394" s="3">
        <v>13.71916</v>
      </c>
      <c r="E394" s="3">
        <v>20</v>
      </c>
      <c r="F394" s="3">
        <v>25</v>
      </c>
      <c r="G394" s="3">
        <v>14.12</v>
      </c>
      <c r="H394">
        <f t="shared" si="70"/>
        <v>12.653437714433384</v>
      </c>
      <c r="I394">
        <f t="shared" si="71"/>
        <v>1.0657222855666166</v>
      </c>
      <c r="J394">
        <f t="shared" si="73"/>
        <v>1.0657222855666166</v>
      </c>
      <c r="K394">
        <f>AVERAGE($D$2:$D$403)</f>
        <v>13.910463615920403</v>
      </c>
      <c r="L394">
        <f t="shared" si="72"/>
        <v>3.6597073464220774E-2</v>
      </c>
      <c r="M394">
        <f t="shared" si="74"/>
        <v>1.1357639899533332</v>
      </c>
    </row>
    <row r="395" spans="1:13" x14ac:dyDescent="0.3">
      <c r="A395" s="3">
        <v>3016005</v>
      </c>
      <c r="B395" s="3">
        <v>46</v>
      </c>
      <c r="C395" s="3">
        <v>5.5704229999999999</v>
      </c>
      <c r="D395" s="3">
        <v>11.23634</v>
      </c>
      <c r="E395" s="3">
        <v>20</v>
      </c>
      <c r="F395" s="3">
        <v>25</v>
      </c>
      <c r="G395" s="3">
        <v>14.12</v>
      </c>
      <c r="H395">
        <f t="shared" si="70"/>
        <v>8.5167369525786434</v>
      </c>
      <c r="I395">
        <f t="shared" si="71"/>
        <v>2.7196030474213568</v>
      </c>
      <c r="J395">
        <f t="shared" si="73"/>
        <v>2.7196030474213568</v>
      </c>
      <c r="K395">
        <f>AVERAGE($D$2:$D$403)</f>
        <v>13.910463615920403</v>
      </c>
      <c r="L395">
        <f t="shared" si="72"/>
        <v>7.1509371132232085</v>
      </c>
      <c r="M395">
        <f t="shared" si="74"/>
        <v>7.3962407355435307</v>
      </c>
    </row>
    <row r="396" spans="1:13" x14ac:dyDescent="0.3">
      <c r="A396" s="3">
        <v>3016005</v>
      </c>
      <c r="B396" s="3">
        <v>58</v>
      </c>
      <c r="C396" s="3">
        <v>12.541410000000001</v>
      </c>
      <c r="D396" s="3">
        <v>17.920850000000002</v>
      </c>
      <c r="E396" s="3">
        <v>20</v>
      </c>
      <c r="F396" s="3">
        <v>25</v>
      </c>
      <c r="G396" s="3">
        <v>14.12</v>
      </c>
      <c r="H396">
        <f t="shared" si="70"/>
        <v>19.174825679205931</v>
      </c>
      <c r="I396">
        <f t="shared" si="71"/>
        <v>-1.2539756792059293</v>
      </c>
      <c r="J396">
        <f t="shared" si="73"/>
        <v>1.2539756792059293</v>
      </c>
      <c r="K396">
        <f>AVERAGE($D$2:$D$403)</f>
        <v>13.910463615920403</v>
      </c>
      <c r="L396">
        <f t="shared" si="72"/>
        <v>16.083198949611038</v>
      </c>
      <c r="M396">
        <f t="shared" si="74"/>
        <v>1.5724550040399718</v>
      </c>
    </row>
    <row r="397" spans="1:13" x14ac:dyDescent="0.3">
      <c r="A397" s="3">
        <v>3016005</v>
      </c>
      <c r="B397" s="3">
        <v>56</v>
      </c>
      <c r="C397" s="3">
        <v>11.23634</v>
      </c>
      <c r="D397" s="3">
        <v>16.392959999999999</v>
      </c>
      <c r="E397" s="3">
        <v>20</v>
      </c>
      <c r="F397" s="3">
        <v>25</v>
      </c>
      <c r="G397" s="3">
        <v>14.12</v>
      </c>
      <c r="H397">
        <f t="shared" si="70"/>
        <v>17.179476691399831</v>
      </c>
      <c r="I397">
        <f t="shared" si="71"/>
        <v>-0.78651669139983227</v>
      </c>
      <c r="J397">
        <f t="shared" si="73"/>
        <v>0.78651669139983227</v>
      </c>
      <c r="K397">
        <f>AVERAGE($D$2:$D$403)</f>
        <v>13.910463615920403</v>
      </c>
      <c r="L397">
        <f t="shared" si="72"/>
        <v>6.1627882969682686</v>
      </c>
      <c r="M397">
        <f t="shared" si="74"/>
        <v>0.61860850585053895</v>
      </c>
    </row>
    <row r="398" spans="1:13" x14ac:dyDescent="0.3">
      <c r="A398" s="3">
        <v>3016005</v>
      </c>
      <c r="B398" s="3">
        <v>54</v>
      </c>
      <c r="C398" s="3">
        <v>13.27352</v>
      </c>
      <c r="D398" s="3">
        <v>18.33465</v>
      </c>
      <c r="E398" s="3">
        <v>20</v>
      </c>
      <c r="F398" s="3">
        <v>25</v>
      </c>
      <c r="G398" s="3">
        <v>14.12</v>
      </c>
      <c r="H398">
        <f t="shared" si="70"/>
        <v>20.294164065240949</v>
      </c>
      <c r="I398">
        <f t="shared" si="71"/>
        <v>-1.9595140652409491</v>
      </c>
      <c r="J398">
        <f t="shared" si="73"/>
        <v>1.9595140652409491</v>
      </c>
      <c r="K398">
        <f>AVERAGE($D$2:$D$403)</f>
        <v>13.910463615920403</v>
      </c>
      <c r="L398">
        <f t="shared" si="72"/>
        <v>19.573425161075303</v>
      </c>
      <c r="M398">
        <f t="shared" si="74"/>
        <v>3.8396953718771103</v>
      </c>
    </row>
    <row r="399" spans="1:13" x14ac:dyDescent="0.3">
      <c r="A399" s="3">
        <v>3016005</v>
      </c>
      <c r="B399" s="3">
        <v>52</v>
      </c>
      <c r="C399" s="3">
        <v>10.82254</v>
      </c>
      <c r="D399" s="3">
        <v>14.960559999999999</v>
      </c>
      <c r="E399" s="3">
        <v>20</v>
      </c>
      <c r="F399" s="3">
        <v>25</v>
      </c>
      <c r="G399" s="3">
        <v>14.12</v>
      </c>
      <c r="H399">
        <f t="shared" si="70"/>
        <v>16.546809163103138</v>
      </c>
      <c r="I399">
        <f t="shared" si="71"/>
        <v>-1.5862491631031386</v>
      </c>
      <c r="J399">
        <f t="shared" si="73"/>
        <v>1.5862491631031386</v>
      </c>
      <c r="K399">
        <f>AVERAGE($D$2:$D$403)</f>
        <v>13.910463615920403</v>
      </c>
      <c r="L399">
        <f t="shared" si="72"/>
        <v>1.1027024158570435</v>
      </c>
      <c r="M399">
        <f t="shared" si="74"/>
        <v>2.5161864074454074</v>
      </c>
    </row>
    <row r="400" spans="1:13" x14ac:dyDescent="0.3">
      <c r="A400" s="3">
        <v>3016005</v>
      </c>
      <c r="B400" s="3">
        <v>50</v>
      </c>
      <c r="C400" s="3">
        <v>13.528169999999999</v>
      </c>
      <c r="D400" s="3">
        <v>21.708729999999999</v>
      </c>
      <c r="E400" s="3">
        <v>20</v>
      </c>
      <c r="F400" s="3">
        <v>25</v>
      </c>
      <c r="G400" s="3">
        <v>14.12</v>
      </c>
      <c r="H400">
        <f t="shared" si="70"/>
        <v>20.683503809273699</v>
      </c>
      <c r="I400">
        <f t="shared" si="71"/>
        <v>1.0252261907263005</v>
      </c>
      <c r="J400">
        <f t="shared" si="73"/>
        <v>1.0252261907263005</v>
      </c>
      <c r="K400">
        <f>AVERAGE($D$2:$D$403)</f>
        <v>13.910463615920403</v>
      </c>
      <c r="L400">
        <f t="shared" si="72"/>
        <v>60.812958597065865</v>
      </c>
      <c r="M400">
        <f t="shared" si="74"/>
        <v>1.0510887421511608</v>
      </c>
    </row>
    <row r="401" spans="1:13" x14ac:dyDescent="0.3">
      <c r="A401" s="3">
        <v>3016005</v>
      </c>
      <c r="B401" s="3">
        <v>5</v>
      </c>
      <c r="C401" s="3">
        <v>14.38761</v>
      </c>
      <c r="D401" s="3">
        <v>18.239159999999998</v>
      </c>
      <c r="E401" s="3">
        <v>20</v>
      </c>
      <c r="F401" s="3">
        <v>25</v>
      </c>
      <c r="G401" s="3">
        <v>14.12</v>
      </c>
      <c r="H401">
        <f t="shared" si="70"/>
        <v>21.99751971193032</v>
      </c>
      <c r="I401">
        <f t="shared" si="71"/>
        <v>-3.7583597119303214</v>
      </c>
      <c r="J401">
        <f t="shared" si="73"/>
        <v>3.7583597119303214</v>
      </c>
      <c r="K401">
        <f>AVERAGE($D$2:$D$403)</f>
        <v>13.910463615920403</v>
      </c>
      <c r="L401">
        <f t="shared" si="72"/>
        <v>18.737612385543766</v>
      </c>
      <c r="M401">
        <f t="shared" si="74"/>
        <v>14.125267724260969</v>
      </c>
    </row>
    <row r="402" spans="1:13" x14ac:dyDescent="0.3">
      <c r="A402" s="3">
        <v>3016005</v>
      </c>
      <c r="B402" s="3">
        <v>49</v>
      </c>
      <c r="C402" s="3">
        <v>7.7985920000000002</v>
      </c>
      <c r="D402" s="3">
        <v>10.40873</v>
      </c>
      <c r="E402" s="3">
        <v>20</v>
      </c>
      <c r="F402" s="3">
        <v>25</v>
      </c>
      <c r="G402" s="3">
        <v>14.12</v>
      </c>
      <c r="H402">
        <f t="shared" si="70"/>
        <v>11.923431427825893</v>
      </c>
      <c r="I402">
        <f t="shared" si="71"/>
        <v>-1.5147014278258926</v>
      </c>
      <c r="J402">
        <f t="shared" si="73"/>
        <v>1.5147014278258926</v>
      </c>
      <c r="K402">
        <f>AVERAGE($D$2:$D$403)</f>
        <v>13.910463615920403</v>
      </c>
      <c r="L402">
        <f t="shared" si="72"/>
        <v>12.262138316866977</v>
      </c>
      <c r="M402">
        <f t="shared" si="74"/>
        <v>2.2943204154577974</v>
      </c>
    </row>
    <row r="403" spans="1:13" x14ac:dyDescent="0.3">
      <c r="A403" s="3">
        <v>3016005</v>
      </c>
      <c r="B403" s="3">
        <v>48</v>
      </c>
      <c r="C403" s="3">
        <v>7.7030989999999999</v>
      </c>
      <c r="D403" s="3">
        <v>12.76423</v>
      </c>
      <c r="E403" s="3">
        <v>20</v>
      </c>
      <c r="F403" s="3">
        <v>25</v>
      </c>
      <c r="G403" s="3">
        <v>14.12</v>
      </c>
      <c r="H403">
        <f t="shared" si="70"/>
        <v>11.777430170504394</v>
      </c>
      <c r="I403">
        <f t="shared" si="71"/>
        <v>0.98679982949560596</v>
      </c>
      <c r="J403">
        <f t="shared" si="73"/>
        <v>0.98679982949560596</v>
      </c>
      <c r="K403">
        <f>AVERAGE($D$2:$D$403)</f>
        <v>13.910463615920403</v>
      </c>
      <c r="L403">
        <f t="shared" si="72"/>
        <v>1.3138515022659623</v>
      </c>
      <c r="M403">
        <f t="shared" si="74"/>
        <v>0.97377390349255699</v>
      </c>
    </row>
    <row r="404" spans="1:13" x14ac:dyDescent="0.3">
      <c r="H404" s="5" t="s">
        <v>12</v>
      </c>
      <c r="I404" s="5">
        <f>AVERAGE(I2:I403)</f>
        <v>0.53752768562692732</v>
      </c>
      <c r="J404" s="5">
        <f>AVERAGE(J2:J403)</f>
        <v>1.73193889571107</v>
      </c>
    </row>
    <row r="405" spans="1:13" x14ac:dyDescent="0.3">
      <c r="H405" s="5" t="s">
        <v>13</v>
      </c>
      <c r="I405" s="5">
        <f>_xlfn.PERCENTILE.EXC(I2:I403,0.05)</f>
        <v>-2.5504676027906048</v>
      </c>
      <c r="J405" s="5"/>
    </row>
    <row r="406" spans="1:13" x14ac:dyDescent="0.3">
      <c r="H406" s="5" t="s">
        <v>14</v>
      </c>
      <c r="I406" s="5">
        <f>_xlfn.PERCENTILE.EXC(I2:I403,0.5)</f>
        <v>0.32274234558467318</v>
      </c>
      <c r="J406" s="5"/>
    </row>
    <row r="407" spans="1:13" x14ac:dyDescent="0.3">
      <c r="H407" s="5" t="s">
        <v>15</v>
      </c>
      <c r="I407" s="5">
        <f>_xlfn.PERCENTILE.EXC(I2:I403,0.95)</f>
        <v>4.5929748505425358</v>
      </c>
      <c r="J407" s="5"/>
    </row>
  </sheetData>
  <autoFilter ref="A1:G407" xr:uid="{84A89591-431F-40A5-92A6-0F1D4D5EC9BF}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6006F-7D8D-42F8-9515-B70394022432}">
  <dimension ref="A1:G5"/>
  <sheetViews>
    <sheetView tabSelected="1" workbookViewId="0">
      <selection activeCell="I18" sqref="I18"/>
    </sheetView>
  </sheetViews>
  <sheetFormatPr defaultRowHeight="14.4" x14ac:dyDescent="0.3"/>
  <cols>
    <col min="7" max="7" width="11.44140625" bestFit="1" customWidth="1"/>
  </cols>
  <sheetData>
    <row r="1" spans="1:7" x14ac:dyDescent="0.3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</row>
    <row r="2" spans="1:7" x14ac:dyDescent="0.3">
      <c r="A2">
        <v>1</v>
      </c>
      <c r="B2">
        <f>evaluation_model1!I404</f>
        <v>1.3386606408725814</v>
      </c>
      <c r="C2">
        <f>evaluation_model1!J404</f>
        <v>2.1543513680426303</v>
      </c>
      <c r="D2">
        <f>evaluation_model1!I405</f>
        <v>-2.4888876325817497</v>
      </c>
      <c r="E2">
        <f>evaluation_model1!I406</f>
        <v>1.301621147372348</v>
      </c>
      <c r="F2">
        <f>evaluation_model1!I407</f>
        <v>5.6254023933637596</v>
      </c>
      <c r="G2">
        <f>evaluation_model1!N2</f>
        <v>0.76982082501472493</v>
      </c>
    </row>
    <row r="3" spans="1:7" x14ac:dyDescent="0.3">
      <c r="A3">
        <v>2</v>
      </c>
      <c r="B3">
        <f>evaluation_model2!I404</f>
        <v>0.69444377023935011</v>
      </c>
      <c r="C3">
        <f>evaluation_model2!J404</f>
        <v>1.7506507966016889</v>
      </c>
      <c r="D3">
        <f>evaluation_model2!I405</f>
        <v>-2.4981380348002027</v>
      </c>
      <c r="E3">
        <f>evaluation_model2!I406</f>
        <v>0.40967864000619381</v>
      </c>
      <c r="F3">
        <f>evaluation_model2!I407</f>
        <v>4.8044429359870913</v>
      </c>
      <c r="G3">
        <f>evaluation_model2!N2</f>
        <v>0.82814416942888802</v>
      </c>
    </row>
    <row r="4" spans="1:7" x14ac:dyDescent="0.3">
      <c r="A4">
        <v>3</v>
      </c>
      <c r="B4">
        <f>evaluation_model3!I404</f>
        <v>0.45929862703750057</v>
      </c>
      <c r="C4">
        <f>evaluation_model3!J404</f>
        <v>1.7797200429496629</v>
      </c>
      <c r="D4">
        <f>evaluation_model3!I405</f>
        <v>-2.9443653528351788</v>
      </c>
      <c r="E4">
        <f>evaluation_model3!I406</f>
        <v>0.24261796772143374</v>
      </c>
      <c r="F4">
        <f>evaluation_model3!I407</f>
        <v>4.674286393323456</v>
      </c>
      <c r="G4">
        <f>evaluation_model3!N2</f>
        <v>0.82640462128399728</v>
      </c>
    </row>
    <row r="5" spans="1:7" x14ac:dyDescent="0.3">
      <c r="A5">
        <v>4</v>
      </c>
      <c r="B5">
        <f>evaluation_model4!I404</f>
        <v>0.53752768562692732</v>
      </c>
      <c r="C5">
        <f>evaluation_model4!J404</f>
        <v>1.73193889571107</v>
      </c>
      <c r="D5">
        <f>evaluation_model4!I405</f>
        <v>-2.5504676027906048</v>
      </c>
      <c r="E5">
        <f>evaluation_model4!I406</f>
        <v>0.32274234558467318</v>
      </c>
      <c r="F5">
        <f>evaluation_model4!I407</f>
        <v>4.5929748505425358</v>
      </c>
      <c r="G5">
        <f>evaluation_model4!N2</f>
        <v>0.83344319392395527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A14CC-1B96-483F-8384-FBA3672A8694}">
  <dimension ref="A1"/>
  <sheetViews>
    <sheetView workbookViewId="0">
      <selection activeCell="Q10" sqref="Q10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50C9C-3990-4E15-99E9-3D2E020A0BFA}">
  <dimension ref="A1:A28"/>
  <sheetViews>
    <sheetView workbookViewId="0">
      <selection activeCell="A29" sqref="A29"/>
    </sheetView>
  </sheetViews>
  <sheetFormatPr defaultRowHeight="14.4" x14ac:dyDescent="0.3"/>
  <sheetData>
    <row r="1" spans="1:1" x14ac:dyDescent="0.3">
      <c r="A1" t="s">
        <v>8</v>
      </c>
    </row>
    <row r="2" spans="1:1" x14ac:dyDescent="0.3">
      <c r="A2" t="s">
        <v>7</v>
      </c>
    </row>
    <row r="9" spans="1:1" x14ac:dyDescent="0.3">
      <c r="A9" t="s">
        <v>20</v>
      </c>
    </row>
    <row r="10" spans="1:1" x14ac:dyDescent="0.3">
      <c r="A10" t="s">
        <v>21</v>
      </c>
    </row>
    <row r="18" spans="1:1" x14ac:dyDescent="0.3">
      <c r="A18" t="s">
        <v>34</v>
      </c>
    </row>
    <row r="19" spans="1:1" x14ac:dyDescent="0.3">
      <c r="A19" t="s">
        <v>35</v>
      </c>
    </row>
    <row r="27" spans="1:1" x14ac:dyDescent="0.3">
      <c r="A27" t="s">
        <v>41</v>
      </c>
    </row>
    <row r="28" spans="1:1" x14ac:dyDescent="0.3">
      <c r="A28" t="s">
        <v>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data_set_evaluation</vt:lpstr>
      <vt:lpstr>evaluation_model1</vt:lpstr>
      <vt:lpstr>evaluation_model2</vt:lpstr>
      <vt:lpstr>evaluation_model3</vt:lpstr>
      <vt:lpstr>evaluation_model4</vt:lpstr>
      <vt:lpstr>Summary_table</vt:lpstr>
      <vt:lpstr>graphics_compare</vt:lpstr>
      <vt:lpstr>models to compare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joanaap</dc:creator>
  <cp:lastModifiedBy>Joana Paulo</cp:lastModifiedBy>
  <dcterms:created xsi:type="dcterms:W3CDTF">2025-03-23T23:19:24Z</dcterms:created>
  <dcterms:modified xsi:type="dcterms:W3CDTF">2025-04-01T01:45:35Z</dcterms:modified>
</cp:coreProperties>
</file>